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charts/chart6.xml" ContentType="application/vnd.openxmlformats-officedocument.drawingml.char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5225" windowHeight="583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V44" i="1"/>
  <c r="T44"/>
  <c r="V41"/>
  <c r="T31"/>
  <c r="T41"/>
  <c r="T34" a="1"/>
  <c r="T34" s="1"/>
  <c r="T30"/>
  <c r="T23" a="1"/>
  <c r="T23" s="1"/>
  <c r="H43"/>
  <c r="H42"/>
  <c r="H38"/>
  <c r="H37"/>
  <c r="H33"/>
  <c r="H32"/>
  <c r="H28"/>
  <c r="H27"/>
  <c r="H23"/>
  <c r="H22"/>
  <c r="U38" l="1"/>
  <c r="U37"/>
  <c r="U36"/>
  <c r="U35"/>
  <c r="U34"/>
  <c r="T38"/>
  <c r="T37"/>
  <c r="T36"/>
  <c r="T35"/>
  <c r="U27"/>
  <c r="U26"/>
  <c r="U25"/>
  <c r="U24"/>
  <c r="U23"/>
  <c r="T27"/>
  <c r="T26"/>
  <c r="T25"/>
  <c r="T24"/>
</calcChain>
</file>

<file path=xl/comments1.xml><?xml version="1.0" encoding="utf-8"?>
<comments xmlns="http://schemas.openxmlformats.org/spreadsheetml/2006/main">
  <authors>
    <author>dkohara</author>
  </authors>
  <commentList>
    <comment ref="C39" authorId="0">
      <text>
        <r>
          <rPr>
            <sz val="8"/>
            <color indexed="81"/>
            <rFont val="Tahoma"/>
            <charset val="1"/>
          </rPr>
          <t xml:space="preserve">original reading for this measurement.  found green filter was not sufficient to keep overlapping uv maxima from affecting this reading.
</t>
        </r>
      </text>
    </comment>
  </commentList>
</comments>
</file>

<file path=xl/sharedStrings.xml><?xml version="1.0" encoding="utf-8"?>
<sst xmlns="http://schemas.openxmlformats.org/spreadsheetml/2006/main" count="83" uniqueCount="37">
  <si>
    <t>Experiment 1</t>
  </si>
  <si>
    <t>stopping Potential (volts)</t>
  </si>
  <si>
    <t>Refresh Time (sec)</t>
  </si>
  <si>
    <t>blue</t>
  </si>
  <si>
    <t>100% intensity</t>
  </si>
  <si>
    <t>green</t>
  </si>
  <si>
    <t>purple</t>
  </si>
  <si>
    <t>experiment 2</t>
  </si>
  <si>
    <t>color</t>
  </si>
  <si>
    <t>ultraviolet</t>
  </si>
  <si>
    <t>violet</t>
  </si>
  <si>
    <t>yellow</t>
  </si>
  <si>
    <t>trial 1</t>
  </si>
  <si>
    <t>trial 2</t>
  </si>
  <si>
    <t>trial 3</t>
  </si>
  <si>
    <t>trial 4</t>
  </si>
  <si>
    <t>stopping potential (1st maxima)</t>
  </si>
  <si>
    <t>stopping potential (2nd maxima)</t>
  </si>
  <si>
    <t>(volts)</t>
  </si>
  <si>
    <t>average stopping potential (volts)</t>
  </si>
  <si>
    <t xml:space="preserve">      frequency (hz)</t>
  </si>
  <si>
    <t>1st max pot</t>
  </si>
  <si>
    <t xml:space="preserve">2nd max </t>
  </si>
  <si>
    <t>freq</t>
  </si>
  <si>
    <t>slope</t>
  </si>
  <si>
    <t>linest function for first maxima, slope * e will give h</t>
  </si>
  <si>
    <t>y-int</t>
  </si>
  <si>
    <t>"+/-"</t>
  </si>
  <si>
    <t>accepted val for h</t>
  </si>
  <si>
    <t>calculated val for h (j*s)</t>
  </si>
  <si>
    <t>linest function for second maxima to find h</t>
  </si>
  <si>
    <t xml:space="preserve">y-int </t>
  </si>
  <si>
    <t>calculated value for h (j*s)</t>
  </si>
  <si>
    <t>had to place data into adjacent cells so linest function would work properly</t>
  </si>
  <si>
    <t>error</t>
  </si>
  <si>
    <t>work function (Joules)</t>
  </si>
  <si>
    <t xml:space="preserve">or 1.55413 eV </t>
  </si>
</sst>
</file>

<file path=xl/styles.xml><?xml version="1.0" encoding="utf-8"?>
<styleSheet xmlns="http://schemas.openxmlformats.org/spreadsheetml/2006/main">
  <numFmts count="2">
    <numFmt numFmtId="164" formatCode="0.00000E+00"/>
    <numFmt numFmtId="165" formatCode="0.000000E+00"/>
  </numFmts>
  <fonts count="3">
    <font>
      <sz val="11"/>
      <color theme="1"/>
      <name val="Calibri"/>
      <family val="2"/>
      <scheme val="minor"/>
    </font>
    <font>
      <sz val="8"/>
      <color indexed="81"/>
      <name val="Tahoma"/>
      <charset val="1"/>
    </font>
    <font>
      <b/>
      <sz val="15.1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9" fontId="0" fillId="0" borderId="0" xfId="0" applyNumberFormat="1"/>
    <xf numFmtId="164" fontId="0" fillId="0" borderId="0" xfId="0" applyNumberFormat="1"/>
    <xf numFmtId="0" fontId="2" fillId="0" borderId="0" xfId="0" applyFont="1"/>
    <xf numFmtId="165" fontId="0" fillId="0" borderId="0" xfId="0" applyNumberFormat="1"/>
    <xf numFmtId="0" fontId="0" fillId="0" borderId="0" xfId="0" applyAlignment="1">
      <alignment wrapText="1"/>
    </xf>
    <xf numFmtId="11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layout/>
    </c:title>
    <c:plotArea>
      <c:layout/>
      <c:scatterChart>
        <c:scatterStyle val="lineMarker"/>
        <c:ser>
          <c:idx val="0"/>
          <c:order val="0"/>
          <c:tx>
            <c:v>blue refresh time as intensity decreased</c:v>
          </c:tx>
          <c:spPr>
            <a:ln w="28575">
              <a:noFill/>
            </a:ln>
          </c:spPr>
          <c:yVal>
            <c:numRef>
              <c:f>Sheet1!$C$4:$G$4</c:f>
              <c:numCache>
                <c:formatCode>General</c:formatCode>
                <c:ptCount val="5"/>
                <c:pt idx="0">
                  <c:v>17.16</c:v>
                </c:pt>
                <c:pt idx="1">
                  <c:v>20.56</c:v>
                </c:pt>
                <c:pt idx="2">
                  <c:v>23.21</c:v>
                </c:pt>
                <c:pt idx="3">
                  <c:v>26.21</c:v>
                </c:pt>
                <c:pt idx="4">
                  <c:v>32.43</c:v>
                </c:pt>
              </c:numCache>
            </c:numRef>
          </c:yVal>
        </c:ser>
        <c:axId val="115590272"/>
        <c:axId val="115591808"/>
      </c:scatterChart>
      <c:valAx>
        <c:axId val="115590272"/>
        <c:scaling>
          <c:orientation val="minMax"/>
        </c:scaling>
        <c:axPos val="b"/>
        <c:numFmt formatCode="General" sourceLinked="1"/>
        <c:tickLblPos val="nextTo"/>
        <c:crossAx val="115591808"/>
        <c:crosses val="autoZero"/>
        <c:crossBetween val="midCat"/>
      </c:valAx>
      <c:valAx>
        <c:axId val="115591808"/>
        <c:scaling>
          <c:orientation val="minMax"/>
        </c:scaling>
        <c:axPos val="l"/>
        <c:majorGridlines/>
        <c:numFmt formatCode="General" sourceLinked="1"/>
        <c:tickLblPos val="nextTo"/>
        <c:crossAx val="115590272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layout/>
    </c:title>
    <c:plotArea>
      <c:layout/>
      <c:scatterChart>
        <c:scatterStyle val="lineMarker"/>
        <c:ser>
          <c:idx val="0"/>
          <c:order val="0"/>
          <c:tx>
            <c:v>yellow refresh time as intensity decreased</c:v>
          </c:tx>
          <c:spPr>
            <a:ln w="28575">
              <a:noFill/>
            </a:ln>
          </c:spPr>
          <c:yVal>
            <c:numRef>
              <c:f>Sheet1!$C$8:$G$8</c:f>
              <c:numCache>
                <c:formatCode>General</c:formatCode>
                <c:ptCount val="5"/>
                <c:pt idx="0">
                  <c:v>14.78</c:v>
                </c:pt>
                <c:pt idx="1">
                  <c:v>18.45</c:v>
                </c:pt>
                <c:pt idx="2">
                  <c:v>23.32</c:v>
                </c:pt>
                <c:pt idx="3">
                  <c:v>26.45</c:v>
                </c:pt>
                <c:pt idx="4">
                  <c:v>30.78</c:v>
                </c:pt>
              </c:numCache>
            </c:numRef>
          </c:yVal>
        </c:ser>
        <c:axId val="115604096"/>
        <c:axId val="116150656"/>
      </c:scatterChart>
      <c:valAx>
        <c:axId val="115604096"/>
        <c:scaling>
          <c:orientation val="minMax"/>
        </c:scaling>
        <c:axPos val="b"/>
        <c:tickLblPos val="nextTo"/>
        <c:crossAx val="116150656"/>
        <c:crosses val="autoZero"/>
        <c:crossBetween val="midCat"/>
      </c:valAx>
      <c:valAx>
        <c:axId val="116150656"/>
        <c:scaling>
          <c:orientation val="minMax"/>
        </c:scaling>
        <c:axPos val="l"/>
        <c:majorGridlines/>
        <c:numFmt formatCode="General" sourceLinked="1"/>
        <c:tickLblPos val="nextTo"/>
        <c:crossAx val="115604096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layout/>
    </c:title>
    <c:plotArea>
      <c:layout>
        <c:manualLayout>
          <c:layoutTarget val="inner"/>
          <c:xMode val="edge"/>
          <c:yMode val="edge"/>
          <c:x val="8.6066092277858525E-2"/>
          <c:y val="0.21513229765198275"/>
          <c:w val="0.73266579177602797"/>
          <c:h val="0.67168824235953606"/>
        </c:manualLayout>
      </c:layout>
      <c:scatterChart>
        <c:scatterStyle val="lineMarker"/>
        <c:ser>
          <c:idx val="0"/>
          <c:order val="0"/>
          <c:tx>
            <c:v>green refresh time as intensity decreased</c:v>
          </c:tx>
          <c:spPr>
            <a:ln w="28575">
              <a:noFill/>
            </a:ln>
          </c:spPr>
          <c:yVal>
            <c:numRef>
              <c:f>Sheet1!$C$12:$G$12</c:f>
              <c:numCache>
                <c:formatCode>General</c:formatCode>
                <c:ptCount val="5"/>
                <c:pt idx="0">
                  <c:v>14.9</c:v>
                </c:pt>
                <c:pt idx="1">
                  <c:v>17.32</c:v>
                </c:pt>
                <c:pt idx="2">
                  <c:v>22.41</c:v>
                </c:pt>
                <c:pt idx="3">
                  <c:v>25.89</c:v>
                </c:pt>
                <c:pt idx="4">
                  <c:v>30.02</c:v>
                </c:pt>
              </c:numCache>
            </c:numRef>
          </c:yVal>
        </c:ser>
        <c:axId val="116178944"/>
        <c:axId val="116180480"/>
      </c:scatterChart>
      <c:valAx>
        <c:axId val="116178944"/>
        <c:scaling>
          <c:orientation val="minMax"/>
        </c:scaling>
        <c:axPos val="b"/>
        <c:tickLblPos val="nextTo"/>
        <c:crossAx val="116180480"/>
        <c:crosses val="autoZero"/>
        <c:crossBetween val="midCat"/>
      </c:valAx>
      <c:valAx>
        <c:axId val="116180480"/>
        <c:scaling>
          <c:orientation val="minMax"/>
        </c:scaling>
        <c:axPos val="l"/>
        <c:majorGridlines/>
        <c:numFmt formatCode="General" sourceLinked="1"/>
        <c:tickLblPos val="nextTo"/>
        <c:crossAx val="116178944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layout/>
    </c:title>
    <c:plotArea>
      <c:layout/>
      <c:scatterChart>
        <c:scatterStyle val="lineMarker"/>
        <c:ser>
          <c:idx val="0"/>
          <c:order val="0"/>
          <c:tx>
            <c:v>violet refresh time as intensity decreased</c:v>
          </c:tx>
          <c:spPr>
            <a:ln w="28575">
              <a:noFill/>
            </a:ln>
          </c:spPr>
          <c:yVal>
            <c:numRef>
              <c:f>Sheet1!$C$16:$G$16</c:f>
              <c:numCache>
                <c:formatCode>General</c:formatCode>
                <c:ptCount val="5"/>
                <c:pt idx="0">
                  <c:v>15.62</c:v>
                </c:pt>
                <c:pt idx="1">
                  <c:v>17.98</c:v>
                </c:pt>
                <c:pt idx="2">
                  <c:v>20.12</c:v>
                </c:pt>
                <c:pt idx="3">
                  <c:v>24.91</c:v>
                </c:pt>
                <c:pt idx="4">
                  <c:v>28.58</c:v>
                </c:pt>
              </c:numCache>
            </c:numRef>
          </c:yVal>
        </c:ser>
        <c:axId val="116200576"/>
        <c:axId val="116202112"/>
      </c:scatterChart>
      <c:valAx>
        <c:axId val="116200576"/>
        <c:scaling>
          <c:orientation val="minMax"/>
        </c:scaling>
        <c:axPos val="b"/>
        <c:tickLblPos val="nextTo"/>
        <c:crossAx val="116202112"/>
        <c:crosses val="autoZero"/>
        <c:crossBetween val="midCat"/>
      </c:valAx>
      <c:valAx>
        <c:axId val="116202112"/>
        <c:scaling>
          <c:orientation val="minMax"/>
        </c:scaling>
        <c:axPos val="l"/>
        <c:majorGridlines/>
        <c:numFmt formatCode="General" sourceLinked="1"/>
        <c:tickLblPos val="nextTo"/>
        <c:crossAx val="116200576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layout/>
    </c:title>
    <c:plotArea>
      <c:layout/>
      <c:scatterChart>
        <c:scatterStyle val="smoothMarker"/>
        <c:ser>
          <c:idx val="0"/>
          <c:order val="0"/>
          <c:tx>
            <c:v>1st maxima stopping pot. Vs freq</c:v>
          </c:tx>
          <c:trendline>
            <c:trendlineType val="linear"/>
          </c:trendline>
          <c:xVal>
            <c:numRef>
              <c:f>(Sheet1!$I$22,Sheet1!$I$27,Sheet1!$I$32,Sheet1!$I$37,Sheet1!$I$42)</c:f>
              <c:numCache>
                <c:formatCode>0.00000E+00</c:formatCode>
                <c:ptCount val="5"/>
                <c:pt idx="0">
                  <c:v>820264000000000</c:v>
                </c:pt>
                <c:pt idx="1">
                  <c:v>740858000000000</c:v>
                </c:pt>
                <c:pt idx="2">
                  <c:v>687858000000000</c:v>
                </c:pt>
                <c:pt idx="3">
                  <c:v>548996000000000</c:v>
                </c:pt>
                <c:pt idx="4">
                  <c:v>518672000000000</c:v>
                </c:pt>
              </c:numCache>
            </c:numRef>
          </c:xVal>
          <c:yVal>
            <c:numRef>
              <c:f>(Sheet1!$H$22,Sheet1!$H$27,Sheet1!$H$32,Sheet1!$H$37,Sheet1!$H$42)</c:f>
              <c:numCache>
                <c:formatCode>General</c:formatCode>
                <c:ptCount val="5"/>
                <c:pt idx="0">
                  <c:v>2.0225</c:v>
                </c:pt>
                <c:pt idx="1">
                  <c:v>1.6737500000000001</c:v>
                </c:pt>
                <c:pt idx="2">
                  <c:v>1.4682500000000001</c:v>
                </c:pt>
                <c:pt idx="3">
                  <c:v>0.8397</c:v>
                </c:pt>
                <c:pt idx="4">
                  <c:v>0.70922499999999999</c:v>
                </c:pt>
              </c:numCache>
            </c:numRef>
          </c:yVal>
          <c:smooth val="1"/>
        </c:ser>
        <c:axId val="116227072"/>
        <c:axId val="116249344"/>
      </c:scatterChart>
      <c:valAx>
        <c:axId val="116227072"/>
        <c:scaling>
          <c:orientation val="minMax"/>
          <c:min val="500000000000000"/>
        </c:scaling>
        <c:axPos val="b"/>
        <c:numFmt formatCode="0.00000E+00" sourceLinked="1"/>
        <c:tickLblPos val="nextTo"/>
        <c:crossAx val="116249344"/>
        <c:crosses val="autoZero"/>
        <c:crossBetween val="midCat"/>
      </c:valAx>
      <c:valAx>
        <c:axId val="116249344"/>
        <c:scaling>
          <c:orientation val="minMax"/>
        </c:scaling>
        <c:axPos val="l"/>
        <c:majorGridlines/>
        <c:numFmt formatCode="General" sourceLinked="1"/>
        <c:tickLblPos val="nextTo"/>
        <c:crossAx val="116227072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layout/>
    </c:title>
    <c:plotArea>
      <c:layout/>
      <c:scatterChart>
        <c:scatterStyle val="smoothMarker"/>
        <c:ser>
          <c:idx val="0"/>
          <c:order val="0"/>
          <c:tx>
            <c:v>2nd maxima stopping potential vs frequency</c:v>
          </c:tx>
          <c:xVal>
            <c:numRef>
              <c:f>(Sheet1!$I$22,Sheet1!$I$27,Sheet1!$I$32,Sheet1!$I$37,Sheet1!$I$42)</c:f>
              <c:numCache>
                <c:formatCode>0.00000E+00</c:formatCode>
                <c:ptCount val="5"/>
                <c:pt idx="0">
                  <c:v>820264000000000</c:v>
                </c:pt>
                <c:pt idx="1">
                  <c:v>740858000000000</c:v>
                </c:pt>
                <c:pt idx="2">
                  <c:v>687858000000000</c:v>
                </c:pt>
                <c:pt idx="3">
                  <c:v>548996000000000</c:v>
                </c:pt>
                <c:pt idx="4">
                  <c:v>518672000000000</c:v>
                </c:pt>
              </c:numCache>
            </c:numRef>
          </c:xVal>
          <c:yVal>
            <c:numRef>
              <c:f>(Sheet1!$H$23,Sheet1!$H$28,Sheet1!$H$33,Sheet1!$H$38)</c:f>
              <c:numCache>
                <c:formatCode>General</c:formatCode>
                <c:ptCount val="4"/>
                <c:pt idx="0">
                  <c:v>2.0217499999999999</c:v>
                </c:pt>
                <c:pt idx="1">
                  <c:v>1.6847500000000002</c:v>
                </c:pt>
                <c:pt idx="2">
                  <c:v>1.4742500000000001</c:v>
                </c:pt>
                <c:pt idx="3">
                  <c:v>0.82484999999999997</c:v>
                </c:pt>
              </c:numCache>
            </c:numRef>
          </c:yVal>
          <c:smooth val="1"/>
        </c:ser>
        <c:axId val="116277632"/>
        <c:axId val="116279168"/>
      </c:scatterChart>
      <c:valAx>
        <c:axId val="116277632"/>
        <c:scaling>
          <c:orientation val="minMax"/>
          <c:max val="900000000000000"/>
          <c:min val="500000000000000"/>
        </c:scaling>
        <c:axPos val="b"/>
        <c:numFmt formatCode="0.00000E+00" sourceLinked="1"/>
        <c:tickLblPos val="nextTo"/>
        <c:crossAx val="116279168"/>
        <c:crosses val="autoZero"/>
        <c:crossBetween val="midCat"/>
      </c:valAx>
      <c:valAx>
        <c:axId val="116279168"/>
        <c:scaling>
          <c:orientation val="minMax"/>
        </c:scaling>
        <c:axPos val="l"/>
        <c:majorGridlines/>
        <c:numFmt formatCode="General" sourceLinked="1"/>
        <c:tickLblPos val="nextTo"/>
        <c:crossAx val="116277632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104775</xdr:colOff>
      <xdr:row>0</xdr:row>
      <xdr:rowOff>19050</xdr:rowOff>
    </xdr:from>
    <xdr:to>
      <xdr:col>10</xdr:col>
      <xdr:colOff>571500</xdr:colOff>
      <xdr:row>8</xdr:row>
      <xdr:rowOff>142875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9525</xdr:colOff>
      <xdr:row>0</xdr:row>
      <xdr:rowOff>38101</xdr:rowOff>
    </xdr:from>
    <xdr:to>
      <xdr:col>17</xdr:col>
      <xdr:colOff>219075</xdr:colOff>
      <xdr:row>8</xdr:row>
      <xdr:rowOff>95251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104775</xdr:colOff>
      <xdr:row>8</xdr:row>
      <xdr:rowOff>180975</xdr:rowOff>
    </xdr:from>
    <xdr:to>
      <xdr:col>10</xdr:col>
      <xdr:colOff>571501</xdr:colOff>
      <xdr:row>17</xdr:row>
      <xdr:rowOff>76200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19050</xdr:colOff>
      <xdr:row>8</xdr:row>
      <xdr:rowOff>171451</xdr:rowOff>
    </xdr:from>
    <xdr:to>
      <xdr:col>17</xdr:col>
      <xdr:colOff>209550</xdr:colOff>
      <xdr:row>17</xdr:row>
      <xdr:rowOff>19051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419100</xdr:colOff>
      <xdr:row>21</xdr:row>
      <xdr:rowOff>9525</xdr:rowOff>
    </xdr:from>
    <xdr:to>
      <xdr:col>17</xdr:col>
      <xdr:colOff>114300</xdr:colOff>
      <xdr:row>35</xdr:row>
      <xdr:rowOff>85725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9</xdr:col>
      <xdr:colOff>419100</xdr:colOff>
      <xdr:row>36</xdr:row>
      <xdr:rowOff>76200</xdr:rowOff>
    </xdr:from>
    <xdr:to>
      <xdr:col>17</xdr:col>
      <xdr:colOff>114300</xdr:colOff>
      <xdr:row>50</xdr:row>
      <xdr:rowOff>152400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50"/>
  <sheetViews>
    <sheetView tabSelected="1" topLeftCell="G21" workbookViewId="0">
      <selection activeCell="T46" sqref="T46"/>
    </sheetView>
  </sheetViews>
  <sheetFormatPr defaultRowHeight="15"/>
  <cols>
    <col min="1" max="1" width="29.7109375" customWidth="1"/>
    <col min="2" max="2" width="10.85546875" customWidth="1"/>
    <col min="3" max="3" width="13.5703125" customWidth="1"/>
    <col min="4" max="4" width="10.42578125" customWidth="1"/>
    <col min="6" max="6" width="11.5703125" bestFit="1" customWidth="1"/>
    <col min="8" max="8" width="31.140625" customWidth="1"/>
    <col min="9" max="9" width="17" customWidth="1"/>
    <col min="20" max="20" width="12.7109375" bestFit="1" customWidth="1"/>
    <col min="22" max="22" width="12.28515625" bestFit="1" customWidth="1"/>
  </cols>
  <sheetData>
    <row r="1" spans="1:7">
      <c r="A1" t="s">
        <v>0</v>
      </c>
    </row>
    <row r="2" spans="1:7">
      <c r="B2" t="s">
        <v>3</v>
      </c>
      <c r="C2" t="s">
        <v>4</v>
      </c>
      <c r="D2" s="1">
        <v>0.8</v>
      </c>
      <c r="E2" s="1">
        <v>0.6</v>
      </c>
      <c r="F2" s="1">
        <v>0.4</v>
      </c>
      <c r="G2" s="1">
        <v>0.2</v>
      </c>
    </row>
    <row r="3" spans="1:7">
      <c r="A3" t="s">
        <v>1</v>
      </c>
      <c r="C3">
        <v>2.0009999999999999</v>
      </c>
      <c r="D3">
        <v>2.0030000000000001</v>
      </c>
      <c r="E3">
        <v>1.9990000000000001</v>
      </c>
      <c r="F3">
        <v>1.986</v>
      </c>
      <c r="G3">
        <v>1.9910000000000001</v>
      </c>
    </row>
    <row r="4" spans="1:7">
      <c r="A4" t="s">
        <v>2</v>
      </c>
      <c r="C4">
        <v>17.16</v>
      </c>
      <c r="D4">
        <v>20.56</v>
      </c>
      <c r="E4">
        <v>23.21</v>
      </c>
      <c r="F4">
        <v>26.21</v>
      </c>
      <c r="G4">
        <v>32.43</v>
      </c>
    </row>
    <row r="6" spans="1:7">
      <c r="B6" t="s">
        <v>11</v>
      </c>
      <c r="C6" t="s">
        <v>4</v>
      </c>
      <c r="D6" s="1">
        <v>0.8</v>
      </c>
      <c r="E6" s="1">
        <v>0.6</v>
      </c>
      <c r="F6" s="1">
        <v>0.4</v>
      </c>
      <c r="G6" s="1">
        <v>0.2</v>
      </c>
    </row>
    <row r="7" spans="1:7">
      <c r="A7" t="s">
        <v>1</v>
      </c>
      <c r="C7">
        <v>0.7087</v>
      </c>
      <c r="D7">
        <v>0.70899999999999996</v>
      </c>
      <c r="E7">
        <v>0.70899999999999996</v>
      </c>
      <c r="F7">
        <v>0.70909999999999995</v>
      </c>
      <c r="G7">
        <v>0.70920000000000005</v>
      </c>
    </row>
    <row r="8" spans="1:7">
      <c r="A8" t="s">
        <v>2</v>
      </c>
      <c r="C8">
        <v>14.78</v>
      </c>
      <c r="D8">
        <v>18.45</v>
      </c>
      <c r="E8">
        <v>23.32</v>
      </c>
      <c r="F8">
        <v>26.45</v>
      </c>
      <c r="G8">
        <v>30.78</v>
      </c>
    </row>
    <row r="10" spans="1:7">
      <c r="B10" t="s">
        <v>5</v>
      </c>
      <c r="C10" t="s">
        <v>4</v>
      </c>
      <c r="D10" s="1">
        <v>0.8</v>
      </c>
      <c r="E10" s="1">
        <v>0.6</v>
      </c>
      <c r="F10" s="1">
        <v>0.4</v>
      </c>
      <c r="G10" s="1">
        <v>0.2</v>
      </c>
    </row>
    <row r="11" spans="1:7">
      <c r="A11" t="s">
        <v>1</v>
      </c>
      <c r="C11">
        <v>0.84299999999999997</v>
      </c>
      <c r="D11">
        <v>0.83840000000000003</v>
      </c>
      <c r="E11">
        <v>0.83899999999999997</v>
      </c>
      <c r="F11">
        <v>0.83940000000000003</v>
      </c>
      <c r="G11">
        <v>0.84019999999999995</v>
      </c>
    </row>
    <row r="12" spans="1:7">
      <c r="A12" t="s">
        <v>2</v>
      </c>
      <c r="C12">
        <v>14.9</v>
      </c>
      <c r="D12">
        <v>17.32</v>
      </c>
      <c r="E12">
        <v>22.41</v>
      </c>
      <c r="F12">
        <v>25.89</v>
      </c>
      <c r="G12">
        <v>30.02</v>
      </c>
    </row>
    <row r="14" spans="1:7">
      <c r="B14" t="s">
        <v>6</v>
      </c>
      <c r="C14" t="s">
        <v>4</v>
      </c>
      <c r="D14" s="1">
        <v>0.8</v>
      </c>
      <c r="E14" s="1">
        <v>0.6</v>
      </c>
      <c r="F14" s="1">
        <v>0.4</v>
      </c>
      <c r="G14" s="1">
        <v>0.2</v>
      </c>
    </row>
    <row r="15" spans="1:7">
      <c r="A15" t="s">
        <v>1</v>
      </c>
      <c r="C15">
        <v>1.46</v>
      </c>
      <c r="D15">
        <v>1.4590000000000001</v>
      </c>
      <c r="E15">
        <v>1.46</v>
      </c>
      <c r="F15">
        <v>1.4570000000000001</v>
      </c>
      <c r="G15">
        <v>1.456</v>
      </c>
    </row>
    <row r="16" spans="1:7">
      <c r="A16" t="s">
        <v>2</v>
      </c>
      <c r="C16">
        <v>15.62</v>
      </c>
      <c r="D16">
        <v>17.98</v>
      </c>
      <c r="E16">
        <v>20.12</v>
      </c>
      <c r="F16">
        <v>24.91</v>
      </c>
      <c r="G16">
        <v>28.58</v>
      </c>
    </row>
    <row r="19" spans="1:23">
      <c r="A19" t="s">
        <v>7</v>
      </c>
    </row>
    <row r="21" spans="1:23">
      <c r="A21" t="s">
        <v>8</v>
      </c>
      <c r="B21" t="s">
        <v>9</v>
      </c>
      <c r="C21" t="s">
        <v>12</v>
      </c>
      <c r="D21" t="s">
        <v>13</v>
      </c>
      <c r="E21" t="s">
        <v>14</v>
      </c>
      <c r="F21" t="s">
        <v>15</v>
      </c>
      <c r="H21" t="s">
        <v>19</v>
      </c>
      <c r="I21" t="s">
        <v>20</v>
      </c>
      <c r="S21" t="s">
        <v>25</v>
      </c>
    </row>
    <row r="22" spans="1:23">
      <c r="A22" t="s">
        <v>16</v>
      </c>
      <c r="C22">
        <v>2.024</v>
      </c>
      <c r="D22">
        <v>2.0219999999999998</v>
      </c>
      <c r="E22">
        <v>2.0249999999999999</v>
      </c>
      <c r="F22">
        <v>2.0190000000000001</v>
      </c>
      <c r="H22">
        <f xml:space="preserve"> AVERAGE(C22:F22)</f>
        <v>2.0225</v>
      </c>
      <c r="I22" s="2">
        <v>820264000000000</v>
      </c>
    </row>
    <row r="23" spans="1:23">
      <c r="A23" t="s">
        <v>17</v>
      </c>
      <c r="C23">
        <v>2.0249999999999999</v>
      </c>
      <c r="D23">
        <v>2.024</v>
      </c>
      <c r="E23">
        <v>2.02</v>
      </c>
      <c r="F23">
        <v>2.0179999999999998</v>
      </c>
      <c r="H23">
        <f>AVERAGE(C23:F23)</f>
        <v>2.0217499999999999</v>
      </c>
      <c r="I23" s="2">
        <v>820264000000000</v>
      </c>
      <c r="S23" t="s">
        <v>24</v>
      </c>
      <c r="T23">
        <f t="array" ref="T23:U27">LINEST(D46:D50,F46:F50,TRUE,TRUE)</f>
        <v>4.3680891371624165E-15</v>
      </c>
      <c r="U23">
        <v>-1.5542978201182909</v>
      </c>
      <c r="V23" t="s">
        <v>26</v>
      </c>
    </row>
    <row r="24" spans="1:23">
      <c r="A24" t="s">
        <v>18</v>
      </c>
      <c r="S24" t="s">
        <v>27</v>
      </c>
      <c r="T24">
        <v>4.6384089531855221E-17</v>
      </c>
      <c r="U24">
        <v>3.122079599943809E-2</v>
      </c>
      <c r="V24" t="s">
        <v>27</v>
      </c>
    </row>
    <row r="25" spans="1:23">
      <c r="T25">
        <v>0.9996618343783048</v>
      </c>
      <c r="U25">
        <v>1.1847362226630791E-2</v>
      </c>
    </row>
    <row r="26" spans="1:23">
      <c r="A26" t="s">
        <v>8</v>
      </c>
      <c r="B26" t="s">
        <v>10</v>
      </c>
      <c r="C26" t="s">
        <v>12</v>
      </c>
      <c r="D26" t="s">
        <v>13</v>
      </c>
      <c r="E26" t="s">
        <v>14</v>
      </c>
      <c r="F26" t="s">
        <v>15</v>
      </c>
      <c r="T26">
        <v>8868.392618091375</v>
      </c>
      <c r="U26">
        <v>3</v>
      </c>
    </row>
    <row r="27" spans="1:23">
      <c r="A27" t="s">
        <v>16</v>
      </c>
      <c r="C27">
        <v>1.667</v>
      </c>
      <c r="D27">
        <v>1.675</v>
      </c>
      <c r="E27">
        <v>1.679</v>
      </c>
      <c r="F27">
        <v>1.6739999999999999</v>
      </c>
      <c r="H27">
        <f>AVERAGE(C27:F27)</f>
        <v>1.6737500000000001</v>
      </c>
      <c r="I27" s="2">
        <v>740858000000000</v>
      </c>
      <c r="T27">
        <v>1.2447675145248132</v>
      </c>
      <c r="U27">
        <v>4.2107997518699429E-4</v>
      </c>
    </row>
    <row r="28" spans="1:23">
      <c r="A28" t="s">
        <v>17</v>
      </c>
      <c r="C28">
        <v>1.6870000000000001</v>
      </c>
      <c r="D28">
        <v>1.6879999999999999</v>
      </c>
      <c r="E28">
        <v>1.6819999999999999</v>
      </c>
      <c r="F28">
        <v>1.6819999999999999</v>
      </c>
      <c r="H28">
        <f>AVERAGE(C28:F28)</f>
        <v>1.6847500000000002</v>
      </c>
      <c r="I28" s="2">
        <v>740858000000000</v>
      </c>
    </row>
    <row r="29" spans="1:23">
      <c r="S29" t="s">
        <v>29</v>
      </c>
      <c r="V29" t="s">
        <v>28</v>
      </c>
    </row>
    <row r="30" spans="1:23" ht="19.5">
      <c r="T30">
        <f>T23*1.602E-19</f>
        <v>6.9976787977341914E-34</v>
      </c>
      <c r="V30" s="4">
        <v>6.626068E-34</v>
      </c>
      <c r="W30" s="3"/>
    </row>
    <row r="31" spans="1:23">
      <c r="A31" t="s">
        <v>8</v>
      </c>
      <c r="B31" t="s">
        <v>3</v>
      </c>
      <c r="C31" t="s">
        <v>12</v>
      </c>
      <c r="D31" t="s">
        <v>13</v>
      </c>
      <c r="E31" t="s">
        <v>14</v>
      </c>
      <c r="F31" t="s">
        <v>15</v>
      </c>
      <c r="S31" t="s">
        <v>34</v>
      </c>
      <c r="T31" s="6">
        <f>T24*1.602E-19</f>
        <v>7.4307311430032065E-36</v>
      </c>
    </row>
    <row r="32" spans="1:23">
      <c r="A32" t="s">
        <v>16</v>
      </c>
      <c r="C32">
        <v>1.4670000000000001</v>
      </c>
      <c r="D32">
        <v>1.47</v>
      </c>
      <c r="E32">
        <v>1.468</v>
      </c>
      <c r="F32">
        <v>1.468</v>
      </c>
      <c r="H32">
        <f>AVERAGE(C32:F32)</f>
        <v>1.4682500000000001</v>
      </c>
      <c r="I32" s="2">
        <v>687858000000000</v>
      </c>
      <c r="S32" t="s">
        <v>30</v>
      </c>
    </row>
    <row r="33" spans="1:22">
      <c r="A33" t="s">
        <v>17</v>
      </c>
      <c r="C33">
        <v>1.478</v>
      </c>
      <c r="D33">
        <v>1.4750000000000001</v>
      </c>
      <c r="E33">
        <v>1.4730000000000001</v>
      </c>
      <c r="F33">
        <v>1.4710000000000001</v>
      </c>
      <c r="H33">
        <f>AVERAGE(C33:F33)</f>
        <v>1.4742500000000001</v>
      </c>
      <c r="I33" s="2">
        <v>687858000000000</v>
      </c>
    </row>
    <row r="34" spans="1:22">
      <c r="S34" t="s">
        <v>24</v>
      </c>
      <c r="T34">
        <f t="array" ref="T34:U38">LINEST(E46:E50,F46:F50,TRUE,TRUE)</f>
        <v>4.3931430511616163E-15</v>
      </c>
      <c r="U34">
        <v>-1.5703718228698147</v>
      </c>
      <c r="V34" t="s">
        <v>31</v>
      </c>
    </row>
    <row r="35" spans="1:22">
      <c r="S35" t="s">
        <v>27</v>
      </c>
      <c r="T35">
        <v>6.9572612614831906E-17</v>
      </c>
      <c r="U35">
        <v>4.6828823579772062E-2</v>
      </c>
      <c r="V35" t="s">
        <v>27</v>
      </c>
    </row>
    <row r="36" spans="1:22">
      <c r="A36" t="s">
        <v>8</v>
      </c>
      <c r="B36" t="s">
        <v>5</v>
      </c>
      <c r="C36" t="s">
        <v>12</v>
      </c>
      <c r="D36" t="s">
        <v>13</v>
      </c>
      <c r="E36" t="s">
        <v>14</v>
      </c>
      <c r="F36" t="s">
        <v>15</v>
      </c>
      <c r="T36">
        <v>0.9992481684437392</v>
      </c>
      <c r="U36">
        <v>1.7770143836388221E-2</v>
      </c>
    </row>
    <row r="37" spans="1:22">
      <c r="A37" t="s">
        <v>16</v>
      </c>
      <c r="C37">
        <v>0.84079999999999999</v>
      </c>
      <c r="D37">
        <v>0.84060000000000001</v>
      </c>
      <c r="E37">
        <v>0.83930000000000005</v>
      </c>
      <c r="F37">
        <v>0.83809999999999996</v>
      </c>
      <c r="H37">
        <f>AVERAGE(C37:F37)</f>
        <v>0.8397</v>
      </c>
      <c r="I37" s="2">
        <v>548996000000000</v>
      </c>
      <c r="T37">
        <v>3987.2554967505544</v>
      </c>
      <c r="U37">
        <v>3</v>
      </c>
    </row>
    <row r="38" spans="1:22">
      <c r="A38" t="s">
        <v>17</v>
      </c>
      <c r="C38">
        <v>0.83009999999999995</v>
      </c>
      <c r="D38">
        <v>0.82179999999999997</v>
      </c>
      <c r="E38">
        <v>0.82399999999999995</v>
      </c>
      <c r="F38">
        <v>0.82350000000000001</v>
      </c>
      <c r="H38">
        <f>AVERAGE(C38:F38)</f>
        <v>0.82484999999999997</v>
      </c>
      <c r="I38" s="2">
        <v>548996000000000</v>
      </c>
      <c r="T38">
        <v>1.2590876139641021</v>
      </c>
      <c r="U38">
        <v>9.4733403589777887E-4</v>
      </c>
    </row>
    <row r="39" spans="1:22">
      <c r="C39">
        <v>1.2070000000000001</v>
      </c>
    </row>
    <row r="40" spans="1:22">
      <c r="S40" t="s">
        <v>32</v>
      </c>
      <c r="V40" t="s">
        <v>34</v>
      </c>
    </row>
    <row r="41" spans="1:22">
      <c r="A41" t="s">
        <v>8</v>
      </c>
      <c r="B41" t="s">
        <v>11</v>
      </c>
      <c r="C41" t="s">
        <v>12</v>
      </c>
      <c r="D41" t="s">
        <v>13</v>
      </c>
      <c r="E41" t="s">
        <v>14</v>
      </c>
      <c r="F41" t="s">
        <v>15</v>
      </c>
      <c r="T41">
        <f>T34*1.602E-19</f>
        <v>7.0378151679609093E-34</v>
      </c>
      <c r="V41" s="6">
        <f>T35*1.602E-19</f>
        <v>1.1145532540896071E-35</v>
      </c>
    </row>
    <row r="42" spans="1:22">
      <c r="A42" t="s">
        <v>16</v>
      </c>
      <c r="C42">
        <v>0.70889999999999997</v>
      </c>
      <c r="D42">
        <v>0.71060000000000001</v>
      </c>
      <c r="E42">
        <v>0.71020000000000005</v>
      </c>
      <c r="F42">
        <v>0.70720000000000005</v>
      </c>
      <c r="H42">
        <f>AVERAGE(C42:F42)</f>
        <v>0.70922499999999999</v>
      </c>
      <c r="I42" s="2">
        <v>518672000000000</v>
      </c>
    </row>
    <row r="43" spans="1:22">
      <c r="A43" t="s">
        <v>17</v>
      </c>
      <c r="C43">
        <v>0.71309999999999996</v>
      </c>
      <c r="D43">
        <v>0.71409999999999996</v>
      </c>
      <c r="E43">
        <v>0.71419999999999995</v>
      </c>
      <c r="F43">
        <v>0.71079999999999999</v>
      </c>
      <c r="H43">
        <f>AVERAGE(C43:F43)</f>
        <v>0.71304999999999996</v>
      </c>
      <c r="I43" s="2">
        <v>518672000000000</v>
      </c>
      <c r="S43" t="s">
        <v>35</v>
      </c>
      <c r="V43" t="s">
        <v>34</v>
      </c>
    </row>
    <row r="44" spans="1:22">
      <c r="T44">
        <f>U23*1.602E-19</f>
        <v>-2.489985107829502E-19</v>
      </c>
      <c r="V44" s="6">
        <f>U24*1.602E-19</f>
        <v>5.0015715191099817E-21</v>
      </c>
    </row>
    <row r="45" spans="1:22">
      <c r="D45" t="s">
        <v>21</v>
      </c>
      <c r="E45" t="s">
        <v>22</v>
      </c>
      <c r="F45" t="s">
        <v>23</v>
      </c>
    </row>
    <row r="46" spans="1:22" ht="45">
      <c r="A46" s="5" t="s">
        <v>33</v>
      </c>
      <c r="D46">
        <v>2.0249999999999999</v>
      </c>
      <c r="E46">
        <v>2.0217499999999999</v>
      </c>
      <c r="F46" s="2">
        <v>820264000000000</v>
      </c>
      <c r="T46" t="s">
        <v>36</v>
      </c>
    </row>
    <row r="47" spans="1:22">
      <c r="D47">
        <v>1.6737500000000001</v>
      </c>
      <c r="E47">
        <v>1.68475</v>
      </c>
      <c r="F47" s="2">
        <v>740858000000000</v>
      </c>
    </row>
    <row r="48" spans="1:22">
      <c r="D48">
        <v>1.4682500000000001</v>
      </c>
      <c r="E48">
        <v>1.4742500000000001</v>
      </c>
      <c r="F48" s="2">
        <v>687858000000000</v>
      </c>
    </row>
    <row r="49" spans="4:6">
      <c r="D49">
        <v>0.8397</v>
      </c>
      <c r="E49">
        <v>0.82484999999999997</v>
      </c>
      <c r="F49" s="2">
        <v>548996000000000</v>
      </c>
    </row>
    <row r="50" spans="4:6">
      <c r="D50">
        <v>0.70922499999999999</v>
      </c>
      <c r="E50">
        <v>0.71304999999999996</v>
      </c>
      <c r="F50" s="2">
        <v>518672000000000</v>
      </c>
    </row>
  </sheetData>
  <pageMargins left="0.7" right="0.7" top="0.75" bottom="0.75" header="0.3" footer="0.3"/>
  <pageSetup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Intel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dkohara</dc:creator>
  <cp:lastModifiedBy>dkohara</cp:lastModifiedBy>
  <dcterms:created xsi:type="dcterms:W3CDTF">2009-11-16T02:39:24Z</dcterms:created>
  <dcterms:modified xsi:type="dcterms:W3CDTF">2009-11-16T18:03:41Z</dcterms:modified>
</cp:coreProperties>
</file>