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395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4" i="1"/>
  <c r="Q13"/>
  <c r="Q11"/>
  <c r="Q10"/>
  <c r="O14"/>
  <c r="O13"/>
  <c r="O11"/>
  <c r="O10"/>
  <c r="L14"/>
  <c r="M14"/>
  <c r="K14"/>
  <c r="L11"/>
  <c r="M11"/>
  <c r="K11"/>
  <c r="M13"/>
  <c r="L13"/>
  <c r="K13"/>
  <c r="K10"/>
  <c r="M10"/>
  <c r="L10"/>
  <c r="L20"/>
  <c r="L24" s="1"/>
  <c r="M24" s="1"/>
  <c r="L19"/>
  <c r="L23" s="1"/>
  <c r="M23" s="1"/>
</calcChain>
</file>

<file path=xl/sharedStrings.xml><?xml version="1.0" encoding="utf-8"?>
<sst xmlns="http://schemas.openxmlformats.org/spreadsheetml/2006/main" count="30" uniqueCount="24">
  <si>
    <t>Red</t>
  </si>
  <si>
    <t>Yellow</t>
  </si>
  <si>
    <t>Green</t>
  </si>
  <si>
    <t>Violet</t>
  </si>
  <si>
    <t>weak violet</t>
  </si>
  <si>
    <t>Colors</t>
  </si>
  <si>
    <t>Frequencies</t>
  </si>
  <si>
    <t>StoppingV</t>
  </si>
  <si>
    <t>StoppingV2</t>
  </si>
  <si>
    <t>Stopping V3</t>
  </si>
  <si>
    <t>Slope with red</t>
  </si>
  <si>
    <t>slope without red</t>
  </si>
  <si>
    <t>e(slope) With red</t>
  </si>
  <si>
    <t>e(slope)without red</t>
  </si>
  <si>
    <t>h=</t>
  </si>
  <si>
    <t>Actual h value</t>
  </si>
  <si>
    <t xml:space="preserve">%error </t>
  </si>
  <si>
    <t>27.5% error</t>
  </si>
  <si>
    <t>3.29%error</t>
  </si>
  <si>
    <t>linest=</t>
  </si>
  <si>
    <t>e*slope</t>
  </si>
  <si>
    <t>Standard deviation</t>
  </si>
  <si>
    <t>Standard Deviation</t>
  </si>
  <si>
    <t>Sigma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</si>
</sst>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V vs f</c:v>
          </c:tx>
          <c:trendline>
            <c:trendlineType val="linear"/>
            <c:dispEq val="1"/>
            <c:trendlineLbl>
              <c:layout>
                <c:manualLayout>
                  <c:x val="0.18860870516185479"/>
                  <c:y val="0.27642570720326654"/>
                </c:manualLayout>
              </c:layout>
              <c:numFmt formatCode="General" sourceLinked="0"/>
            </c:trendlineLbl>
          </c:trendline>
          <c:xVal>
            <c:numRef>
              <c:f>Sheet1!$O$4:$O$8</c:f>
              <c:numCache>
                <c:formatCode>0.00E+00</c:formatCode>
                <c:ptCount val="5"/>
                <c:pt idx="0">
                  <c:v>405000000000000</c:v>
                </c:pt>
                <c:pt idx="1">
                  <c:v>518672000000000</c:v>
                </c:pt>
                <c:pt idx="2">
                  <c:v>548996000000000</c:v>
                </c:pt>
                <c:pt idx="3">
                  <c:v>740858000000000</c:v>
                </c:pt>
                <c:pt idx="4">
                  <c:v>820264000000000</c:v>
                </c:pt>
              </c:numCache>
            </c:numRef>
          </c:xVal>
          <c:yVal>
            <c:numRef>
              <c:f>Sheet1!$K$4:$K$8</c:f>
              <c:numCache>
                <c:formatCode>0.00E+00</c:formatCode>
                <c:ptCount val="5"/>
                <c:pt idx="0">
                  <c:v>0.61</c:v>
                </c:pt>
                <c:pt idx="1">
                  <c:v>0.875</c:v>
                </c:pt>
                <c:pt idx="2">
                  <c:v>0.879</c:v>
                </c:pt>
                <c:pt idx="3">
                  <c:v>1.51</c:v>
                </c:pt>
                <c:pt idx="4">
                  <c:v>2.08</c:v>
                </c:pt>
              </c:numCache>
            </c:numRef>
          </c:yVal>
        </c:ser>
        <c:ser>
          <c:idx val="1"/>
          <c:order val="1"/>
          <c:tx>
            <c:v>without red</c:v>
          </c:tx>
          <c:trendline>
            <c:trendlineType val="linear"/>
            <c:dispEq val="1"/>
            <c:trendlineLbl>
              <c:layout>
                <c:manualLayout>
                  <c:x val="0.19138648293963254"/>
                  <c:y val="0.39666557305336853"/>
                </c:manualLayout>
              </c:layout>
              <c:numFmt formatCode="General" sourceLinked="0"/>
            </c:trendlineLbl>
          </c:trendline>
          <c:xVal>
            <c:numRef>
              <c:f>Sheet1!$O$5:$O$8</c:f>
              <c:numCache>
                <c:formatCode>0.00E+00</c:formatCode>
                <c:ptCount val="4"/>
                <c:pt idx="0">
                  <c:v>518672000000000</c:v>
                </c:pt>
                <c:pt idx="1">
                  <c:v>548996000000000</c:v>
                </c:pt>
                <c:pt idx="2">
                  <c:v>740858000000000</c:v>
                </c:pt>
                <c:pt idx="3">
                  <c:v>820264000000000</c:v>
                </c:pt>
              </c:numCache>
            </c:numRef>
          </c:xVal>
          <c:yVal>
            <c:numRef>
              <c:f>Sheet1!$K$5:$K$8</c:f>
              <c:numCache>
                <c:formatCode>0.00E+00</c:formatCode>
                <c:ptCount val="4"/>
                <c:pt idx="0">
                  <c:v>0.875</c:v>
                </c:pt>
                <c:pt idx="1">
                  <c:v>0.879</c:v>
                </c:pt>
                <c:pt idx="2">
                  <c:v>1.51</c:v>
                </c:pt>
                <c:pt idx="3">
                  <c:v>2.08</c:v>
                </c:pt>
              </c:numCache>
            </c:numRef>
          </c:yVal>
        </c:ser>
        <c:axId val="13753344"/>
        <c:axId val="13759232"/>
      </c:scatterChart>
      <c:valAx>
        <c:axId val="13753344"/>
        <c:scaling>
          <c:orientation val="minMax"/>
        </c:scaling>
        <c:axPos val="b"/>
        <c:numFmt formatCode="0.00E+00" sourceLinked="1"/>
        <c:tickLblPos val="nextTo"/>
        <c:crossAx val="13759232"/>
        <c:crosses val="autoZero"/>
        <c:crossBetween val="midCat"/>
      </c:valAx>
      <c:valAx>
        <c:axId val="13759232"/>
        <c:scaling>
          <c:orientation val="minMax"/>
        </c:scaling>
        <c:axPos val="l"/>
        <c:majorGridlines/>
        <c:numFmt formatCode="0.00E+00" sourceLinked="1"/>
        <c:tickLblPos val="nextTo"/>
        <c:crossAx val="137533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</xdr:row>
      <xdr:rowOff>0</xdr:rowOff>
    </xdr:from>
    <xdr:to>
      <xdr:col>8</xdr:col>
      <xdr:colOff>76200</xdr:colOff>
      <xdr:row>21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J3:Q24"/>
  <sheetViews>
    <sheetView tabSelected="1" workbookViewId="0">
      <selection activeCell="P18" sqref="P18"/>
    </sheetView>
  </sheetViews>
  <sheetFormatPr defaultRowHeight="15"/>
  <cols>
    <col min="11" max="11" width="19.140625" bestFit="1" customWidth="1"/>
    <col min="12" max="13" width="12" bestFit="1" customWidth="1"/>
    <col min="14" max="14" width="18" bestFit="1" customWidth="1"/>
    <col min="15" max="17" width="12" bestFit="1" customWidth="1"/>
  </cols>
  <sheetData>
    <row r="3" spans="10:17">
      <c r="K3" s="4" t="s">
        <v>7</v>
      </c>
      <c r="L3" s="4" t="s">
        <v>8</v>
      </c>
      <c r="M3" s="4" t="s">
        <v>9</v>
      </c>
      <c r="N3" s="4" t="s">
        <v>5</v>
      </c>
      <c r="O3" s="4" t="s">
        <v>6</v>
      </c>
    </row>
    <row r="4" spans="10:17">
      <c r="K4" s="3">
        <v>0.61</v>
      </c>
      <c r="L4" s="3">
        <v>0.61</v>
      </c>
      <c r="M4" s="3">
        <v>0.61</v>
      </c>
      <c r="N4" s="2" t="s">
        <v>0</v>
      </c>
      <c r="O4" s="3">
        <v>405000000000000</v>
      </c>
      <c r="P4" s="1"/>
      <c r="Q4" s="1"/>
    </row>
    <row r="5" spans="10:17">
      <c r="K5" s="3">
        <v>0.875</v>
      </c>
      <c r="L5" s="3">
        <v>0.876</v>
      </c>
      <c r="M5" s="3">
        <v>0.876</v>
      </c>
      <c r="N5" s="2" t="s">
        <v>1</v>
      </c>
      <c r="O5" s="3">
        <v>518672000000000</v>
      </c>
      <c r="P5" s="1"/>
      <c r="Q5" s="1"/>
    </row>
    <row r="6" spans="10:17">
      <c r="K6" s="3">
        <v>0.879</v>
      </c>
      <c r="L6" s="3">
        <v>0.879</v>
      </c>
      <c r="M6" s="3">
        <v>0.879</v>
      </c>
      <c r="N6" s="2" t="s">
        <v>2</v>
      </c>
      <c r="O6" s="3">
        <v>548996000000000</v>
      </c>
      <c r="P6" s="1"/>
      <c r="Q6" s="1"/>
    </row>
    <row r="7" spans="10:17">
      <c r="K7" s="3">
        <v>1.51</v>
      </c>
      <c r="L7" s="3">
        <v>1.51</v>
      </c>
      <c r="M7" s="3">
        <v>1.51</v>
      </c>
      <c r="N7" s="2" t="s">
        <v>3</v>
      </c>
      <c r="O7" s="3">
        <v>740858000000000</v>
      </c>
      <c r="P7" s="1"/>
      <c r="Q7" s="1"/>
    </row>
    <row r="8" spans="10:17">
      <c r="K8" s="3">
        <v>2.08</v>
      </c>
      <c r="L8" s="3">
        <v>2.08</v>
      </c>
      <c r="M8" s="3">
        <v>2.08</v>
      </c>
      <c r="N8" s="2" t="s">
        <v>4</v>
      </c>
      <c r="O8" s="3">
        <v>820264000000000</v>
      </c>
      <c r="P8" s="1"/>
      <c r="Q8" s="1"/>
    </row>
    <row r="9" spans="10:17">
      <c r="K9" s="3"/>
      <c r="L9" s="3"/>
      <c r="M9" s="3"/>
      <c r="N9" s="2"/>
      <c r="O9" s="3"/>
      <c r="P9" s="1"/>
      <c r="Q9" s="1"/>
    </row>
    <row r="10" spans="10:17">
      <c r="J10" t="s">
        <v>19</v>
      </c>
      <c r="K10" s="3">
        <f>LINEST(K4:K8,O4:O8)</f>
        <v>3.4295289143749927E-15</v>
      </c>
      <c r="L10" s="3">
        <f>LINEST(L4:L8,O4:O8)</f>
        <v>3.4287654023856265E-15</v>
      </c>
      <c r="M10" s="3">
        <f>LINEST(M4:M8,O4:O8)</f>
        <v>3.4287654023856265E-15</v>
      </c>
      <c r="N10" s="2" t="s">
        <v>21</v>
      </c>
      <c r="O10" s="2">
        <f>STDEV(K10:M10)</f>
        <v>4.4081385259007635E-19</v>
      </c>
      <c r="P10" t="s">
        <v>23</v>
      </c>
      <c r="Q10">
        <f>O10/SQRT(3)</f>
        <v>2.5450399645539661E-19</v>
      </c>
    </row>
    <row r="11" spans="10:17">
      <c r="J11" t="s">
        <v>20</v>
      </c>
      <c r="K11" s="3">
        <f>K10*1.602E-19</f>
        <v>5.494105320828738E-34</v>
      </c>
      <c r="L11" s="3">
        <f t="shared" ref="L11:M11" si="0">L10*1.602E-19</f>
        <v>5.4928821746217735E-34</v>
      </c>
      <c r="M11" s="3">
        <f t="shared" si="0"/>
        <v>5.4928821746217735E-34</v>
      </c>
      <c r="N11" s="2" t="s">
        <v>21</v>
      </c>
      <c r="O11" s="2">
        <f>STDEV(K11:M11)</f>
        <v>7.0618379184924341E-38</v>
      </c>
      <c r="Q11">
        <f>O11/SQRT(3)</f>
        <v>4.0771540232151134E-38</v>
      </c>
    </row>
    <row r="12" spans="10:17">
      <c r="K12" s="3"/>
      <c r="L12" s="3"/>
      <c r="M12" s="3"/>
      <c r="N12" s="2"/>
      <c r="O12" s="2"/>
    </row>
    <row r="13" spans="10:17">
      <c r="J13" t="s">
        <v>19</v>
      </c>
      <c r="K13" s="3">
        <f>LINEST(K5:K8,O5:O8)</f>
        <v>3.8641606766134721E-15</v>
      </c>
      <c r="L13" s="3">
        <f>LINEST(L5:L8,O5:O8)</f>
        <v>3.8620125495453315E-15</v>
      </c>
      <c r="M13" s="3">
        <f>LINEST(M5:M8,O5:O8)</f>
        <v>3.8620125495453315E-15</v>
      </c>
      <c r="N13" s="2" t="s">
        <v>22</v>
      </c>
      <c r="O13" s="2">
        <f>STDEV(K13:M13)</f>
        <v>1.2402217410445251E-18</v>
      </c>
      <c r="P13" t="s">
        <v>23</v>
      </c>
      <c r="Q13">
        <f>O13/SQRT(3)</f>
        <v>7.1604235604688297E-19</v>
      </c>
    </row>
    <row r="14" spans="10:17">
      <c r="J14" t="s">
        <v>20</v>
      </c>
      <c r="K14" s="3">
        <f>K13*1.602E-19</f>
        <v>6.1903854039347825E-34</v>
      </c>
      <c r="L14" s="3">
        <f t="shared" ref="L14:M14" si="1">L13*1.602E-19</f>
        <v>6.1869441043716213E-34</v>
      </c>
      <c r="M14" s="3">
        <f t="shared" si="1"/>
        <v>6.1869441043716213E-34</v>
      </c>
      <c r="N14" s="2" t="s">
        <v>22</v>
      </c>
      <c r="O14" s="2">
        <f>STDEV(K14:M14)</f>
        <v>1.9868352291532745E-37</v>
      </c>
      <c r="Q14">
        <f>O14/SQRT(3)</f>
        <v>1.1470998543870749E-37</v>
      </c>
    </row>
    <row r="15" spans="10:17">
      <c r="K15" s="3"/>
      <c r="L15" s="3"/>
      <c r="M15" s="3"/>
      <c r="N15" s="2"/>
      <c r="O15" s="2"/>
    </row>
    <row r="16" spans="10:17">
      <c r="K16" s="4" t="s">
        <v>10</v>
      </c>
      <c r="L16" s="3">
        <v>2.9999999999999998E-15</v>
      </c>
      <c r="M16" s="2"/>
      <c r="N16" s="2"/>
      <c r="O16" s="2"/>
    </row>
    <row r="17" spans="10:15">
      <c r="K17" s="4" t="s">
        <v>11</v>
      </c>
      <c r="L17" s="3">
        <v>4.0000000000000003E-15</v>
      </c>
      <c r="M17" s="2"/>
      <c r="N17" s="2"/>
      <c r="O17" s="2"/>
    </row>
    <row r="19" spans="10:15">
      <c r="J19" s="5" t="s">
        <v>14</v>
      </c>
      <c r="K19" t="s">
        <v>12</v>
      </c>
      <c r="L19" s="1">
        <f>1.602E-19*L16</f>
        <v>4.8059999999999995E-34</v>
      </c>
    </row>
    <row r="20" spans="10:15">
      <c r="J20" s="5" t="s">
        <v>14</v>
      </c>
      <c r="K20" t="s">
        <v>13</v>
      </c>
      <c r="L20" s="1">
        <f>1.602E-19*L17</f>
        <v>6.4080000000000002E-34</v>
      </c>
    </row>
    <row r="22" spans="10:15">
      <c r="J22" t="s">
        <v>15</v>
      </c>
      <c r="L22" s="1">
        <v>6.6259999999999998E-34</v>
      </c>
    </row>
    <row r="23" spans="10:15">
      <c r="K23" t="s">
        <v>16</v>
      </c>
      <c r="L23" s="1">
        <f>(L19-L22)/L22</f>
        <v>-0.27467552067612439</v>
      </c>
      <c r="M23" s="1">
        <f>L23*100</f>
        <v>-27.467552067612438</v>
      </c>
      <c r="N23" t="s">
        <v>17</v>
      </c>
    </row>
    <row r="24" spans="10:15">
      <c r="L24" s="1">
        <f>(L20-L22)/L22</f>
        <v>-3.2900694234832419E-2</v>
      </c>
      <c r="M24" s="1">
        <f>L24*100</f>
        <v>-3.2900694234832417</v>
      </c>
      <c r="N24" t="s">
        <v>18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Joe Gonzalez</dc:creator>
  <cp:lastModifiedBy>Johnny Joe Gonzalez</cp:lastModifiedBy>
  <dcterms:created xsi:type="dcterms:W3CDTF">2009-11-21T21:39:25Z</dcterms:created>
  <dcterms:modified xsi:type="dcterms:W3CDTF">2009-11-25T18:48:40Z</dcterms:modified>
</cp:coreProperties>
</file>