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4175" windowHeight="30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3" i="1"/>
  <c r="F33" s="1"/>
  <c r="F11"/>
  <c r="F10"/>
  <c r="F9"/>
  <c r="F8"/>
  <c r="F7"/>
  <c r="F6"/>
  <c r="F5"/>
  <c r="F4"/>
  <c r="F3"/>
  <c r="F2"/>
  <c r="F12" s="1"/>
  <c r="F15" s="1"/>
  <c r="F32"/>
  <c r="F31"/>
  <c r="F30"/>
  <c r="F29"/>
  <c r="F28"/>
  <c r="F27"/>
  <c r="F26"/>
  <c r="F25"/>
  <c r="F24"/>
  <c r="F38" l="1"/>
  <c r="F35"/>
</calcChain>
</file>

<file path=xl/sharedStrings.xml><?xml version="1.0" encoding="utf-8"?>
<sst xmlns="http://schemas.openxmlformats.org/spreadsheetml/2006/main" count="4" uniqueCount="3">
  <si>
    <t>Random Set</t>
  </si>
  <si>
    <t>Percent Error</t>
  </si>
  <si>
    <t>Constant Voltage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</si>
</sst>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2" fontId="0" fillId="0" borderId="0" xfId="0" applyNumberFormat="1"/>
    <xf numFmtId="2" fontId="0" fillId="0" borderId="0" xfId="0" applyNumberFormat="1"/>
    <xf numFmtId="0" fontId="0" fillId="0" borderId="0" xfId="0" applyNumberFormat="1"/>
    <xf numFmtId="0" fontId="2" fillId="0" borderId="0" xfId="0" applyNumberFormat="1" applyFont="1"/>
    <xf numFmtId="2" fontId="2" fillId="0" borderId="0" xfId="0" applyNumberFormat="1" applyFont="1"/>
    <xf numFmtId="0" fontId="1" fillId="0" borderId="0" xfId="0" applyFon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Eq val="1"/>
            <c:trendlineLbl>
              <c:layout>
                <c:manualLayout>
                  <c:x val="0.34627340332458445"/>
                  <c:y val="-6.758894721493147E-3"/>
                </c:manualLayout>
              </c:layout>
              <c:numFmt formatCode="General" sourceLinked="0"/>
            </c:trendlineLbl>
          </c:trendline>
          <c:xVal>
            <c:numRef>
              <c:f>Sheet1!$A$2:$A$11</c:f>
              <c:numCache>
                <c:formatCode>0.00</c:formatCode>
                <c:ptCount val="10"/>
                <c:pt idx="0">
                  <c:v>1.052631579</c:v>
                </c:pt>
                <c:pt idx="1">
                  <c:v>1.0101010100000001</c:v>
                </c:pt>
                <c:pt idx="2">
                  <c:v>0.99009900989999999</c:v>
                </c:pt>
                <c:pt idx="3">
                  <c:v>0.9615384615</c:v>
                </c:pt>
                <c:pt idx="4">
                  <c:v>0.9259259259</c:v>
                </c:pt>
                <c:pt idx="5">
                  <c:v>0.8849557522</c:v>
                </c:pt>
                <c:pt idx="6">
                  <c:v>0.84754762709999998</c:v>
                </c:pt>
                <c:pt idx="7">
                  <c:v>0.81967213110000003</c:v>
                </c:pt>
                <c:pt idx="8">
                  <c:v>0.8064516129</c:v>
                </c:pt>
                <c:pt idx="9">
                  <c:v>0.7692307692</c:v>
                </c:pt>
              </c:numCache>
            </c:numRef>
          </c:xVal>
          <c:yVal>
            <c:numRef>
              <c:f>Sheet1!$C$2:$C$11</c:f>
              <c:numCache>
                <c:formatCode>General</c:formatCode>
                <c:ptCount val="10"/>
                <c:pt idx="0">
                  <c:v>4.5999999999999999E-2</c:v>
                </c:pt>
                <c:pt idx="1">
                  <c:v>4.5499999999999999E-2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4.2999999999999997E-2</c:v>
                </c:pt>
                <c:pt idx="5">
                  <c:v>4.2000000000000003E-2</c:v>
                </c:pt>
                <c:pt idx="6">
                  <c:v>4.2500000000000003E-2</c:v>
                </c:pt>
                <c:pt idx="7">
                  <c:v>4.3499999999999997E-2</c:v>
                </c:pt>
                <c:pt idx="8">
                  <c:v>0.04</c:v>
                </c:pt>
                <c:pt idx="9">
                  <c:v>3.6499999999999998E-2</c:v>
                </c:pt>
              </c:numCache>
            </c:numRef>
          </c:yVal>
        </c:ser>
        <c:axId val="37532800"/>
        <c:axId val="37507456"/>
      </c:scatterChart>
      <c:valAx>
        <c:axId val="37532800"/>
        <c:scaling>
          <c:orientation val="minMax"/>
          <c:max val="1.1000000000000001"/>
          <c:min val="0.70000000000000007"/>
        </c:scaling>
        <c:axPos val="b"/>
        <c:numFmt formatCode="0.00" sourceLinked="1"/>
        <c:tickLblPos val="nextTo"/>
        <c:crossAx val="37507456"/>
        <c:crosses val="autoZero"/>
        <c:crossBetween val="midCat"/>
      </c:valAx>
      <c:valAx>
        <c:axId val="37507456"/>
        <c:scaling>
          <c:orientation val="minMax"/>
          <c:max val="0.05"/>
          <c:min val="3.0000000000000002E-2"/>
        </c:scaling>
        <c:axPos val="l"/>
        <c:majorGridlines/>
        <c:numFmt formatCode="General" sourceLinked="1"/>
        <c:tickLblPos val="nextTo"/>
        <c:crossAx val="375328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0</xdr:row>
      <xdr:rowOff>104775</xdr:rowOff>
    </xdr:from>
    <xdr:to>
      <xdr:col>15</xdr:col>
      <xdr:colOff>85725</xdr:colOff>
      <xdr:row>14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workbookViewId="0">
      <selection activeCell="J21" sqref="J21"/>
    </sheetView>
  </sheetViews>
  <sheetFormatPr defaultRowHeight="15"/>
  <cols>
    <col min="1" max="1" width="13.7109375" style="2" bestFit="1" customWidth="1"/>
    <col min="2" max="2" width="8.28515625" customWidth="1"/>
    <col min="3" max="3" width="9.140625" style="3"/>
    <col min="4" max="4" width="1.7109375" customWidth="1"/>
    <col min="5" max="5" width="2" customWidth="1"/>
    <col min="6" max="6" width="11.7109375" customWidth="1"/>
  </cols>
  <sheetData>
    <row r="1" spans="1:6" ht="15.75">
      <c r="A1" s="4" t="s">
        <v>2</v>
      </c>
    </row>
    <row r="2" spans="1:6">
      <c r="A2" s="2">
        <v>1.052631579</v>
      </c>
      <c r="B2">
        <v>270</v>
      </c>
      <c r="C2" s="3">
        <v>4.5999999999999999E-2</v>
      </c>
      <c r="F2">
        <f>2*B2/((0.00078*A2)^2*(C2)^2)</f>
        <v>378561201738.41046</v>
      </c>
    </row>
    <row r="3" spans="1:6">
      <c r="A3" s="2">
        <v>1.0101010100000001</v>
      </c>
      <c r="B3">
        <v>270</v>
      </c>
      <c r="C3" s="3">
        <v>4.5499999999999999E-2</v>
      </c>
      <c r="F3">
        <f>2*270/((0.00078*A3)^2*(C3)^2)</f>
        <v>420196228850.39606</v>
      </c>
    </row>
    <row r="4" spans="1:6">
      <c r="A4" s="2">
        <v>0.99009900989999999</v>
      </c>
      <c r="B4">
        <v>270</v>
      </c>
      <c r="C4" s="3">
        <v>4.4999999999999998E-2</v>
      </c>
      <c r="F4">
        <f>2*270/((0.00078*A4)^2*(C4)^2)</f>
        <v>447118124042.09534</v>
      </c>
    </row>
    <row r="5" spans="1:6">
      <c r="A5" s="2">
        <v>0.9615384615</v>
      </c>
      <c r="B5">
        <v>270</v>
      </c>
      <c r="C5" s="3">
        <v>4.4999999999999998E-2</v>
      </c>
      <c r="F5">
        <f>2*270/((0.00078*A5)^2*(C5)^2)</f>
        <v>474074074112</v>
      </c>
    </row>
    <row r="6" spans="1:6">
      <c r="A6" s="2">
        <v>0.9259259259</v>
      </c>
      <c r="B6">
        <v>270</v>
      </c>
      <c r="C6" s="3">
        <v>4.2999999999999997E-2</v>
      </c>
      <c r="F6">
        <f>2*270/((0.00078*A6)^2*(C6)^2)</f>
        <v>559906042318.72595</v>
      </c>
    </row>
    <row r="7" spans="1:6">
      <c r="A7" s="2">
        <v>0.8849557522</v>
      </c>
      <c r="B7">
        <v>270</v>
      </c>
      <c r="C7" s="3">
        <v>4.2000000000000003E-2</v>
      </c>
      <c r="F7">
        <f>2*270/((0.00078*A7)^2*(C7)^2)</f>
        <v>642484804590.70618</v>
      </c>
    </row>
    <row r="8" spans="1:6">
      <c r="A8" s="2">
        <v>0.84754762709999998</v>
      </c>
      <c r="B8">
        <v>270</v>
      </c>
      <c r="C8" s="3">
        <v>4.2500000000000003E-2</v>
      </c>
      <c r="F8">
        <f>2*270/((0.00078*A8)^2*(C8)^2)</f>
        <v>684066731511.74219</v>
      </c>
    </row>
    <row r="9" spans="1:6">
      <c r="A9" s="2">
        <v>0.81967213110000003</v>
      </c>
      <c r="B9">
        <v>270</v>
      </c>
      <c r="C9" s="3">
        <v>4.3499999999999997E-2</v>
      </c>
      <c r="F9">
        <f>2*270/((0.00078*A9)^2*(C9)^2)</f>
        <v>698145112385.06531</v>
      </c>
    </row>
    <row r="10" spans="1:6">
      <c r="A10" s="2">
        <v>0.8064516129</v>
      </c>
      <c r="B10">
        <v>270</v>
      </c>
      <c r="C10" s="3">
        <v>0.04</v>
      </c>
      <c r="F10">
        <f>2*270/((0.00078*A10)^2*(C10)^2)</f>
        <v>852958579888.48047</v>
      </c>
    </row>
    <row r="11" spans="1:6">
      <c r="A11" s="2">
        <v>0.7692307692</v>
      </c>
      <c r="B11">
        <v>270</v>
      </c>
      <c r="C11" s="3">
        <v>3.6499999999999998E-2</v>
      </c>
      <c r="F11">
        <f>2*270/((0.00078*A11)^2*(C11)^2)</f>
        <v>1125914805869.7695</v>
      </c>
    </row>
    <row r="12" spans="1:6">
      <c r="F12">
        <f>AVERAGE(F2:F11)</f>
        <v>628342570530.73914</v>
      </c>
    </row>
    <row r="15" spans="1:6">
      <c r="B15" s="6" t="s">
        <v>1</v>
      </c>
      <c r="F15">
        <f>(F12-176000000000)/176000000000*100</f>
        <v>257.01282416519268</v>
      </c>
    </row>
    <row r="18" spans="1:6">
      <c r="E18" s="1"/>
    </row>
    <row r="22" spans="1:6" ht="15.75">
      <c r="A22" s="5" t="s">
        <v>0</v>
      </c>
    </row>
    <row r="23" spans="1:6">
      <c r="A23" s="2">
        <v>1.01</v>
      </c>
      <c r="B23">
        <v>260</v>
      </c>
      <c r="C23" s="3">
        <v>4.8000000000000001E-2</v>
      </c>
      <c r="F23">
        <f>2*260/((0.00078*A23)^2*(C23)^2)</f>
        <v>363654458024.29108</v>
      </c>
    </row>
    <row r="24" spans="1:6">
      <c r="A24" s="2">
        <v>1.02</v>
      </c>
      <c r="B24">
        <v>189</v>
      </c>
      <c r="C24" s="3">
        <v>4.1500000000000002E-2</v>
      </c>
      <c r="F24">
        <f>2*186/((0.00078*A24)^2*(C24)^2)</f>
        <v>341237850449.37756</v>
      </c>
    </row>
    <row r="25" spans="1:6">
      <c r="A25" s="2">
        <v>1.0900000000000001</v>
      </c>
      <c r="B25">
        <v>198</v>
      </c>
      <c r="C25" s="3">
        <v>4.1500000000000002E-2</v>
      </c>
      <c r="F25">
        <f>2*198/((0.00078*A25)^2*(C25)^2)</f>
        <v>318094962329.35132</v>
      </c>
    </row>
    <row r="26" spans="1:6">
      <c r="A26" s="2">
        <v>1.1399999999999999</v>
      </c>
      <c r="B26">
        <v>248</v>
      </c>
      <c r="C26" s="3">
        <v>4.4999999999999998E-2</v>
      </c>
      <c r="F26">
        <f>2*248/((0.00078*A26)^2*(C26)^2)</f>
        <v>309783113871.85834</v>
      </c>
    </row>
    <row r="27" spans="1:6">
      <c r="A27" s="2">
        <v>1.18</v>
      </c>
      <c r="B27">
        <v>207</v>
      </c>
      <c r="C27" s="3">
        <v>4.1000000000000002E-2</v>
      </c>
      <c r="F27">
        <f>2*207/((0.00078*A27)^2*(C27)^2)</f>
        <v>290723010826.11334</v>
      </c>
    </row>
    <row r="28" spans="1:6">
      <c r="A28" s="2">
        <v>1.21</v>
      </c>
      <c r="B28">
        <v>180</v>
      </c>
      <c r="C28" s="3">
        <v>3.6999999999999998E-2</v>
      </c>
      <c r="F28">
        <f>2*180/((0.00078*A28)^2*(C28)^2)</f>
        <v>295215466463.69562</v>
      </c>
    </row>
    <row r="29" spans="1:6">
      <c r="A29" s="2">
        <v>1.25</v>
      </c>
      <c r="B29">
        <v>212</v>
      </c>
      <c r="C29" s="3">
        <v>3.95E-2</v>
      </c>
      <c r="F29">
        <f>2*212/((0.00078*A29)^2*(C29)^2)</f>
        <v>285865953350.20764</v>
      </c>
    </row>
    <row r="30" spans="1:6">
      <c r="A30" s="2">
        <v>1.3</v>
      </c>
      <c r="B30">
        <v>220</v>
      </c>
      <c r="C30" s="3">
        <v>3.85E-2</v>
      </c>
      <c r="F30">
        <f>2*220/((0.00078*A30)^2*(C30)^2)</f>
        <v>288705666168.44012</v>
      </c>
    </row>
    <row r="31" spans="1:6">
      <c r="A31" s="2">
        <v>1.33</v>
      </c>
      <c r="B31">
        <v>230</v>
      </c>
      <c r="C31" s="3">
        <v>3.85E-2</v>
      </c>
      <c r="F31">
        <f>2*230/((0.00078*A31)^2*(C31)^2)</f>
        <v>288365888507.16846</v>
      </c>
    </row>
    <row r="32" spans="1:6">
      <c r="A32" s="2">
        <v>1.33</v>
      </c>
      <c r="B32">
        <v>288</v>
      </c>
      <c r="C32" s="3">
        <v>4.2999999999999997E-2</v>
      </c>
      <c r="F32">
        <f>2*288/((0.00078*A32)^2*(C32)^2)</f>
        <v>289463017407.87769</v>
      </c>
    </row>
    <row r="33" spans="2:6">
      <c r="F33">
        <f>AVERAGE(F23:F32)</f>
        <v>307110938739.83807</v>
      </c>
    </row>
    <row r="35" spans="2:6">
      <c r="F35">
        <f>F33/176000000000</f>
        <v>1.7449485155672617</v>
      </c>
    </row>
    <row r="38" spans="2:6">
      <c r="B38" s="6" t="s">
        <v>1</v>
      </c>
      <c r="C38" s="7"/>
      <c r="F38">
        <f>ABS((F33-176000000000))/176000000000*100</f>
        <v>74.494851556726189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2007-10-01T19:09:50Z</dcterms:created>
  <dcterms:modified xsi:type="dcterms:W3CDTF">2007-10-01T20:40:30Z</dcterms:modified>
</cp:coreProperties>
</file>