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05" windowWidth="20955" windowHeight="99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T35" i="1" a="1"/>
  <c r="T35" s="1"/>
  <c r="T24" a="1"/>
  <c r="T24" s="1"/>
  <c r="T14" a="1"/>
  <c r="T14" s="1"/>
  <c r="I15"/>
  <c r="I16"/>
  <c r="I17"/>
  <c r="I18"/>
  <c r="I19"/>
  <c r="I20"/>
  <c r="I14"/>
  <c r="H15"/>
  <c r="H16"/>
  <c r="H17"/>
  <c r="H18"/>
  <c r="H19"/>
  <c r="H20"/>
  <c r="H14"/>
  <c r="T4" a="1"/>
  <c r="T4" s="1"/>
  <c r="H36"/>
  <c r="H37"/>
  <c r="H38"/>
  <c r="H39"/>
  <c r="H40"/>
  <c r="H41"/>
  <c r="H35"/>
  <c r="H25"/>
  <c r="H26"/>
  <c r="H27"/>
  <c r="H28"/>
  <c r="H29"/>
  <c r="H30"/>
  <c r="H24"/>
  <c r="H5"/>
  <c r="H6"/>
  <c r="H7"/>
  <c r="H8"/>
  <c r="H9"/>
  <c r="H10"/>
  <c r="H4"/>
  <c r="D36"/>
  <c r="D37"/>
  <c r="D38"/>
  <c r="D39"/>
  <c r="D40"/>
  <c r="D41"/>
  <c r="D35"/>
  <c r="D25"/>
  <c r="D26"/>
  <c r="D27"/>
  <c r="D28"/>
  <c r="D29"/>
  <c r="D30"/>
  <c r="D24"/>
  <c r="D15"/>
  <c r="D16"/>
  <c r="D17"/>
  <c r="D18"/>
  <c r="D19"/>
  <c r="D20"/>
  <c r="D14"/>
  <c r="D5"/>
  <c r="D6"/>
  <c r="D7"/>
  <c r="D8"/>
  <c r="D9"/>
  <c r="D10"/>
  <c r="D4"/>
  <c r="U38" l="1"/>
  <c r="U37"/>
  <c r="U36"/>
  <c r="U35"/>
  <c r="T38"/>
  <c r="T37"/>
  <c r="T36"/>
  <c r="U27"/>
  <c r="U26"/>
  <c r="U25"/>
  <c r="U24"/>
  <c r="T27"/>
  <c r="T26"/>
  <c r="T25"/>
  <c r="U17"/>
  <c r="U16"/>
  <c r="U15"/>
  <c r="U14"/>
  <c r="T17"/>
  <c r="T16"/>
  <c r="T15"/>
  <c r="U7"/>
  <c r="U6"/>
  <c r="U5"/>
  <c r="U4"/>
  <c r="T7"/>
  <c r="T6"/>
  <c r="T5"/>
</calcChain>
</file>

<file path=xl/sharedStrings.xml><?xml version="1.0" encoding="utf-8"?>
<sst xmlns="http://schemas.openxmlformats.org/spreadsheetml/2006/main" count="37" uniqueCount="14">
  <si>
    <t>radius 1</t>
  </si>
  <si>
    <t>radius 2</t>
  </si>
  <si>
    <t>radius avg</t>
  </si>
  <si>
    <t>voltage</t>
  </si>
  <si>
    <t>current</t>
  </si>
  <si>
    <t>test 1</t>
  </si>
  <si>
    <t>test 2</t>
  </si>
  <si>
    <t>test 3</t>
  </si>
  <si>
    <t>test 4</t>
  </si>
  <si>
    <t>const. current</t>
  </si>
  <si>
    <t>1/I^2</t>
  </si>
  <si>
    <t>Radius^2</t>
  </si>
  <si>
    <t>radius^2</t>
  </si>
  <si>
    <t>slope</t>
  </si>
</sst>
</file>

<file path=xl/styles.xml><?xml version="1.0" encoding="utf-8"?>
<styleSheet xmlns="http://schemas.openxmlformats.org/spreadsheetml/2006/main">
  <numFmts count="1">
    <numFmt numFmtId="164" formatCode="0.000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Sheet1!$H$4:$H$10</c:f>
              <c:numCache>
                <c:formatCode>0.00</c:formatCode>
                <c:ptCount val="7"/>
                <c:pt idx="0">
                  <c:v>7.2900000000000009</c:v>
                </c:pt>
                <c:pt idx="1">
                  <c:v>10.5625</c:v>
                </c:pt>
                <c:pt idx="2">
                  <c:v>13.322500000000003</c:v>
                </c:pt>
                <c:pt idx="3">
                  <c:v>15.602500000000001</c:v>
                </c:pt>
                <c:pt idx="4">
                  <c:v>18.922499999999996</c:v>
                </c:pt>
                <c:pt idx="5">
                  <c:v>23.522499999999997</c:v>
                </c:pt>
                <c:pt idx="6">
                  <c:v>24.502499999999994</c:v>
                </c:pt>
              </c:numCache>
            </c:numRef>
          </c:xVal>
          <c:yVal>
            <c:numRef>
              <c:f>Sheet1!$I$4:$I$10</c:f>
              <c:numCache>
                <c:formatCode>0.00</c:formatCode>
                <c:ptCount val="7"/>
                <c:pt idx="0">
                  <c:v>100</c:v>
                </c:pt>
                <c:pt idx="1">
                  <c:v>125</c:v>
                </c:pt>
                <c:pt idx="2">
                  <c:v>150</c:v>
                </c:pt>
                <c:pt idx="3">
                  <c:v>175</c:v>
                </c:pt>
                <c:pt idx="4">
                  <c:v>200</c:v>
                </c:pt>
                <c:pt idx="5">
                  <c:v>225</c:v>
                </c:pt>
                <c:pt idx="6">
                  <c:v>250</c:v>
                </c:pt>
              </c:numCache>
            </c:numRef>
          </c:yVal>
        </c:ser>
        <c:axId val="131973120"/>
        <c:axId val="131974656"/>
      </c:scatterChart>
      <c:valAx>
        <c:axId val="131973120"/>
        <c:scaling>
          <c:orientation val="minMax"/>
        </c:scaling>
        <c:axPos val="b"/>
        <c:numFmt formatCode="0.00" sourceLinked="1"/>
        <c:tickLblPos val="nextTo"/>
        <c:crossAx val="131974656"/>
        <c:crosses val="autoZero"/>
        <c:crossBetween val="midCat"/>
      </c:valAx>
      <c:valAx>
        <c:axId val="131974656"/>
        <c:scaling>
          <c:orientation val="minMax"/>
        </c:scaling>
        <c:axPos val="l"/>
        <c:majorGridlines/>
        <c:numFmt formatCode="0.00" sourceLinked="1"/>
        <c:tickLblPos val="nextTo"/>
        <c:crossAx val="13197312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Sheet1!$H$24:$H$30</c:f>
              <c:numCache>
                <c:formatCode>0.00</c:formatCode>
                <c:ptCount val="7"/>
                <c:pt idx="0">
                  <c:v>9</c:v>
                </c:pt>
                <c:pt idx="1">
                  <c:v>11.902500000000002</c:v>
                </c:pt>
                <c:pt idx="2">
                  <c:v>13.689999999999998</c:v>
                </c:pt>
                <c:pt idx="3">
                  <c:v>16.402500000000007</c:v>
                </c:pt>
                <c:pt idx="4">
                  <c:v>21.159999999999997</c:v>
                </c:pt>
                <c:pt idx="5">
                  <c:v>24.010000000000005</c:v>
                </c:pt>
                <c:pt idx="6">
                  <c:v>27.039999999999992</c:v>
                </c:pt>
              </c:numCache>
            </c:numRef>
          </c:xVal>
          <c:yVal>
            <c:numRef>
              <c:f>Sheet1!$I$24:$I$30</c:f>
              <c:numCache>
                <c:formatCode>0.00</c:formatCode>
                <c:ptCount val="7"/>
                <c:pt idx="0">
                  <c:v>100</c:v>
                </c:pt>
                <c:pt idx="1">
                  <c:v>125</c:v>
                </c:pt>
                <c:pt idx="2">
                  <c:v>150</c:v>
                </c:pt>
                <c:pt idx="3">
                  <c:v>175</c:v>
                </c:pt>
                <c:pt idx="4">
                  <c:v>200</c:v>
                </c:pt>
                <c:pt idx="5">
                  <c:v>225</c:v>
                </c:pt>
                <c:pt idx="6">
                  <c:v>250</c:v>
                </c:pt>
              </c:numCache>
            </c:numRef>
          </c:yVal>
        </c:ser>
        <c:axId val="132048000"/>
        <c:axId val="132020864"/>
      </c:scatterChart>
      <c:valAx>
        <c:axId val="132048000"/>
        <c:scaling>
          <c:orientation val="minMax"/>
        </c:scaling>
        <c:axPos val="b"/>
        <c:numFmt formatCode="0.00" sourceLinked="1"/>
        <c:tickLblPos val="nextTo"/>
        <c:crossAx val="132020864"/>
        <c:crosses val="autoZero"/>
        <c:crossBetween val="midCat"/>
      </c:valAx>
      <c:valAx>
        <c:axId val="132020864"/>
        <c:scaling>
          <c:orientation val="minMax"/>
        </c:scaling>
        <c:axPos val="l"/>
        <c:majorGridlines/>
        <c:numFmt formatCode="0.00" sourceLinked="1"/>
        <c:tickLblPos val="nextTo"/>
        <c:crossAx val="13204800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Sheet1!$H$35:$H$41</c:f>
              <c:numCache>
                <c:formatCode>0.0000</c:formatCode>
                <c:ptCount val="7"/>
                <c:pt idx="0">
                  <c:v>10.5625</c:v>
                </c:pt>
                <c:pt idx="1">
                  <c:v>12.602500000000003</c:v>
                </c:pt>
                <c:pt idx="2">
                  <c:v>14.822499999999998</c:v>
                </c:pt>
                <c:pt idx="3">
                  <c:v>16.4025</c:v>
                </c:pt>
                <c:pt idx="4">
                  <c:v>19.360000000000003</c:v>
                </c:pt>
                <c:pt idx="5">
                  <c:v>23.040000000000006</c:v>
                </c:pt>
                <c:pt idx="6">
                  <c:v>26.009999999999998</c:v>
                </c:pt>
              </c:numCache>
            </c:numRef>
          </c:xVal>
          <c:yVal>
            <c:numRef>
              <c:f>Sheet1!$I$35:$I$41</c:f>
              <c:numCache>
                <c:formatCode>0.00</c:formatCode>
                <c:ptCount val="7"/>
                <c:pt idx="0">
                  <c:v>110</c:v>
                </c:pt>
                <c:pt idx="1">
                  <c:v>125</c:v>
                </c:pt>
                <c:pt idx="2">
                  <c:v>140</c:v>
                </c:pt>
                <c:pt idx="3">
                  <c:v>155</c:v>
                </c:pt>
                <c:pt idx="4">
                  <c:v>170</c:v>
                </c:pt>
                <c:pt idx="5">
                  <c:v>185</c:v>
                </c:pt>
                <c:pt idx="6">
                  <c:v>200</c:v>
                </c:pt>
              </c:numCache>
            </c:numRef>
          </c:yVal>
        </c:ser>
        <c:axId val="117111040"/>
        <c:axId val="117109504"/>
      </c:scatterChart>
      <c:valAx>
        <c:axId val="117111040"/>
        <c:scaling>
          <c:orientation val="minMax"/>
        </c:scaling>
        <c:axPos val="b"/>
        <c:numFmt formatCode="0.0000" sourceLinked="1"/>
        <c:tickLblPos val="nextTo"/>
        <c:crossAx val="117109504"/>
        <c:crosses val="autoZero"/>
        <c:crossBetween val="midCat"/>
      </c:valAx>
      <c:valAx>
        <c:axId val="117109504"/>
        <c:scaling>
          <c:orientation val="minMax"/>
        </c:scaling>
        <c:axPos val="l"/>
        <c:majorGridlines/>
        <c:numFmt formatCode="0.00" sourceLinked="1"/>
        <c:tickLblPos val="nextTo"/>
        <c:crossAx val="11711104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Sheet1!$H$14:$H$20</c:f>
              <c:numCache>
                <c:formatCode>0.00</c:formatCode>
                <c:ptCount val="7"/>
                <c:pt idx="0">
                  <c:v>3.25</c:v>
                </c:pt>
                <c:pt idx="1">
                  <c:v>3.5999999999999996</c:v>
                </c:pt>
                <c:pt idx="2">
                  <c:v>3.75</c:v>
                </c:pt>
                <c:pt idx="3">
                  <c:v>4</c:v>
                </c:pt>
                <c:pt idx="4">
                  <c:v>4.25</c:v>
                </c:pt>
                <c:pt idx="5">
                  <c:v>4.5</c:v>
                </c:pt>
                <c:pt idx="6">
                  <c:v>4.9000000000000004</c:v>
                </c:pt>
              </c:numCache>
            </c:numRef>
          </c:xVal>
          <c:yVal>
            <c:numRef>
              <c:f>Sheet1!$I$14:$I$20</c:f>
              <c:numCache>
                <c:formatCode>0.00</c:formatCode>
                <c:ptCount val="7"/>
                <c:pt idx="0">
                  <c:v>1.2345679012345678</c:v>
                </c:pt>
                <c:pt idx="1">
                  <c:v>1.10803324099723</c:v>
                </c:pt>
                <c:pt idx="2">
                  <c:v>1</c:v>
                </c:pt>
                <c:pt idx="3">
                  <c:v>0.90702947845804982</c:v>
                </c:pt>
                <c:pt idx="4">
                  <c:v>0.82644628099173545</c:v>
                </c:pt>
                <c:pt idx="5">
                  <c:v>0.7561436672967865</c:v>
                </c:pt>
                <c:pt idx="6">
                  <c:v>0.69444444444444442</c:v>
                </c:pt>
              </c:numCache>
            </c:numRef>
          </c:yVal>
        </c:ser>
        <c:axId val="132019712"/>
        <c:axId val="131980672"/>
      </c:scatterChart>
      <c:valAx>
        <c:axId val="132019712"/>
        <c:scaling>
          <c:orientation val="minMax"/>
        </c:scaling>
        <c:axPos val="b"/>
        <c:numFmt formatCode="0.00" sourceLinked="1"/>
        <c:tickLblPos val="nextTo"/>
        <c:crossAx val="131980672"/>
        <c:crosses val="autoZero"/>
        <c:crossBetween val="midCat"/>
      </c:valAx>
      <c:valAx>
        <c:axId val="131980672"/>
        <c:scaling>
          <c:orientation val="minMax"/>
        </c:scaling>
        <c:axPos val="l"/>
        <c:majorGridlines/>
        <c:numFmt formatCode="0.00" sourceLinked="1"/>
        <c:tickLblPos val="nextTo"/>
        <c:crossAx val="13201971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2</xdr:row>
      <xdr:rowOff>9525</xdr:rowOff>
    </xdr:from>
    <xdr:to>
      <xdr:col>17</xdr:col>
      <xdr:colOff>142875</xdr:colOff>
      <xdr:row>10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485775</xdr:colOff>
      <xdr:row>22</xdr:row>
      <xdr:rowOff>152400</xdr:rowOff>
    </xdr:from>
    <xdr:to>
      <xdr:col>17</xdr:col>
      <xdr:colOff>180975</xdr:colOff>
      <xdr:row>30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466725</xdr:colOff>
      <xdr:row>33</xdr:row>
      <xdr:rowOff>114300</xdr:rowOff>
    </xdr:from>
    <xdr:to>
      <xdr:col>17</xdr:col>
      <xdr:colOff>161925</xdr:colOff>
      <xdr:row>41</xdr:row>
      <xdr:rowOff>133350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457200</xdr:colOff>
      <xdr:row>12</xdr:row>
      <xdr:rowOff>19050</xdr:rowOff>
    </xdr:from>
    <xdr:to>
      <xdr:col>17</xdr:col>
      <xdr:colOff>152400</xdr:colOff>
      <xdr:row>20</xdr:row>
      <xdr:rowOff>9525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41"/>
  <sheetViews>
    <sheetView tabSelected="1" topLeftCell="C16" workbookViewId="0">
      <selection activeCell="T35" sqref="T35:U38"/>
    </sheetView>
  </sheetViews>
  <sheetFormatPr defaultRowHeight="15"/>
  <cols>
    <col min="2" max="2" width="12.140625" customWidth="1"/>
    <col min="3" max="3" width="11" customWidth="1"/>
    <col min="4" max="4" width="13" customWidth="1"/>
    <col min="5" max="5" width="10.42578125" customWidth="1"/>
    <col min="6" max="6" width="9.85546875" customWidth="1"/>
    <col min="7" max="8" width="9.140625" customWidth="1"/>
  </cols>
  <sheetData>
    <row r="2" spans="1:21">
      <c r="A2" t="s">
        <v>5</v>
      </c>
      <c r="B2" t="s">
        <v>9</v>
      </c>
    </row>
    <row r="3" spans="1:21">
      <c r="B3" t="s">
        <v>0</v>
      </c>
      <c r="C3" t="s">
        <v>1</v>
      </c>
      <c r="D3" t="s">
        <v>2</v>
      </c>
      <c r="E3" t="s">
        <v>3</v>
      </c>
      <c r="F3" t="s">
        <v>4</v>
      </c>
      <c r="H3" t="s">
        <v>11</v>
      </c>
      <c r="I3" t="s">
        <v>3</v>
      </c>
    </row>
    <row r="4" spans="1:21">
      <c r="B4" s="1">
        <v>2.2000000000000002</v>
      </c>
      <c r="C4" s="1">
        <v>3.2</v>
      </c>
      <c r="D4" s="1">
        <f>AVERAGE(B4:C4)</f>
        <v>2.7</v>
      </c>
      <c r="E4" s="1">
        <v>100</v>
      </c>
      <c r="F4" s="1">
        <v>1.36</v>
      </c>
      <c r="H4" s="1">
        <f>D4^2</f>
        <v>7.2900000000000009</v>
      </c>
      <c r="I4" s="1">
        <v>100</v>
      </c>
      <c r="S4" t="s">
        <v>13</v>
      </c>
      <c r="T4">
        <f t="array" ref="T4:U7">LINEST(I4:I10,H4:H10,1,1)</f>
        <v>8.3239424836491427</v>
      </c>
      <c r="U4">
        <v>39.765663006714476</v>
      </c>
    </row>
    <row r="5" spans="1:21">
      <c r="B5" s="1">
        <v>2.5</v>
      </c>
      <c r="C5" s="1">
        <v>4</v>
      </c>
      <c r="D5" s="1">
        <f t="shared" ref="D5:D10" si="0">AVERAGE(B5:C5)</f>
        <v>3.25</v>
      </c>
      <c r="E5" s="1">
        <v>125</v>
      </c>
      <c r="F5" s="1">
        <v>1.36</v>
      </c>
      <c r="H5" s="1">
        <f t="shared" ref="H5:H10" si="1">D5^2</f>
        <v>10.5625</v>
      </c>
      <c r="I5" s="1">
        <v>125</v>
      </c>
      <c r="T5">
        <v>0.39520726262591582</v>
      </c>
      <c r="U5">
        <v>6.8409175864408764</v>
      </c>
    </row>
    <row r="6" spans="1:21">
      <c r="B6" s="1">
        <v>2.9</v>
      </c>
      <c r="C6" s="1">
        <v>4.4000000000000004</v>
      </c>
      <c r="D6" s="1">
        <f t="shared" si="0"/>
        <v>3.6500000000000004</v>
      </c>
      <c r="E6" s="1">
        <v>150</v>
      </c>
      <c r="F6" s="1">
        <v>1.36</v>
      </c>
      <c r="H6" s="1">
        <f t="shared" si="1"/>
        <v>13.322500000000003</v>
      </c>
      <c r="I6" s="1">
        <v>150</v>
      </c>
      <c r="T6">
        <v>0.98885463869150469</v>
      </c>
      <c r="U6">
        <v>6.2456996869633006</v>
      </c>
    </row>
    <row r="7" spans="1:21">
      <c r="B7" s="1">
        <v>3.1</v>
      </c>
      <c r="C7" s="1">
        <v>4.8</v>
      </c>
      <c r="D7" s="1">
        <f t="shared" si="0"/>
        <v>3.95</v>
      </c>
      <c r="E7" s="1">
        <v>175</v>
      </c>
      <c r="F7" s="1">
        <v>1.36</v>
      </c>
      <c r="H7" s="1">
        <f t="shared" si="1"/>
        <v>15.602500000000001</v>
      </c>
      <c r="I7" s="1">
        <v>175</v>
      </c>
      <c r="T7">
        <v>443.61712972812046</v>
      </c>
      <c r="U7">
        <v>5</v>
      </c>
    </row>
    <row r="8" spans="1:21">
      <c r="B8" s="1">
        <v>3.4</v>
      </c>
      <c r="C8" s="1">
        <v>5.3</v>
      </c>
      <c r="D8" s="1">
        <f t="shared" si="0"/>
        <v>4.3499999999999996</v>
      </c>
      <c r="E8" s="1">
        <v>200</v>
      </c>
      <c r="F8" s="1">
        <v>1.36</v>
      </c>
      <c r="H8" s="1">
        <f t="shared" si="1"/>
        <v>18.922499999999996</v>
      </c>
      <c r="I8" s="1">
        <v>200</v>
      </c>
    </row>
    <row r="9" spans="1:21">
      <c r="B9" s="1">
        <v>3.7</v>
      </c>
      <c r="C9" s="1">
        <v>6</v>
      </c>
      <c r="D9" s="1">
        <f t="shared" si="0"/>
        <v>4.8499999999999996</v>
      </c>
      <c r="E9" s="1">
        <v>225</v>
      </c>
      <c r="F9" s="1">
        <v>1.36</v>
      </c>
      <c r="H9" s="1">
        <f t="shared" si="1"/>
        <v>23.522499999999997</v>
      </c>
      <c r="I9" s="1">
        <v>225</v>
      </c>
    </row>
    <row r="10" spans="1:21">
      <c r="B10" s="1">
        <v>3.8</v>
      </c>
      <c r="C10" s="1">
        <v>6.1</v>
      </c>
      <c r="D10" s="1">
        <f t="shared" si="0"/>
        <v>4.9499999999999993</v>
      </c>
      <c r="E10" s="1">
        <v>250</v>
      </c>
      <c r="F10" s="1">
        <v>1.36</v>
      </c>
      <c r="H10" s="1">
        <f t="shared" si="1"/>
        <v>24.502499999999994</v>
      </c>
      <c r="I10" s="1">
        <v>250</v>
      </c>
    </row>
    <row r="12" spans="1:21" ht="17.25" customHeight="1">
      <c r="A12" t="s">
        <v>6</v>
      </c>
    </row>
    <row r="13" spans="1:21">
      <c r="B13" t="s">
        <v>0</v>
      </c>
      <c r="C13" t="s">
        <v>1</v>
      </c>
      <c r="D13" t="s">
        <v>2</v>
      </c>
      <c r="E13" t="s">
        <v>3</v>
      </c>
      <c r="F13" t="s">
        <v>4</v>
      </c>
      <c r="H13" t="s">
        <v>2</v>
      </c>
      <c r="I13" t="s">
        <v>10</v>
      </c>
    </row>
    <row r="14" spans="1:21">
      <c r="B14" s="1">
        <v>2.7</v>
      </c>
      <c r="C14" s="1">
        <v>3.8</v>
      </c>
      <c r="D14" s="1">
        <f>AVERAGE(B14:C14)</f>
        <v>3.25</v>
      </c>
      <c r="E14" s="1">
        <v>125</v>
      </c>
      <c r="F14" s="1">
        <v>0.9</v>
      </c>
      <c r="H14" s="1">
        <f>AVERAGE(B14:C14)</f>
        <v>3.25</v>
      </c>
      <c r="I14" s="1">
        <f>1/(F14^2)</f>
        <v>1.2345679012345678</v>
      </c>
      <c r="S14" t="s">
        <v>13</v>
      </c>
      <c r="T14">
        <f t="array" ref="T14:U17">LINEST(I14:I20,H14:H20,1,1)</f>
        <v>-0.3384392010801458</v>
      </c>
      <c r="U14">
        <v>2.2982246348481334</v>
      </c>
    </row>
    <row r="15" spans="1:21">
      <c r="B15" s="1">
        <v>2.9</v>
      </c>
      <c r="C15" s="1">
        <v>4.3</v>
      </c>
      <c r="D15" s="1">
        <f t="shared" ref="D15:D20" si="2">AVERAGE(B15:C15)</f>
        <v>3.5999999999999996</v>
      </c>
      <c r="E15" s="1">
        <v>125</v>
      </c>
      <c r="F15" s="1">
        <v>0.95</v>
      </c>
      <c r="H15" s="1">
        <f t="shared" ref="H15:H20" si="3">AVERAGE(B15:C15)</f>
        <v>3.5999999999999996</v>
      </c>
      <c r="I15" s="1">
        <f t="shared" ref="I15:I20" si="4">1/(F15^2)</f>
        <v>1.10803324099723</v>
      </c>
      <c r="T15">
        <v>3.0475903089874391E-2</v>
      </c>
      <c r="U15">
        <v>0.1240118919463201</v>
      </c>
    </row>
    <row r="16" spans="1:21">
      <c r="B16" s="1">
        <v>3</v>
      </c>
      <c r="C16" s="1">
        <v>4.5</v>
      </c>
      <c r="D16" s="1">
        <f t="shared" si="2"/>
        <v>3.75</v>
      </c>
      <c r="E16" s="1">
        <v>125</v>
      </c>
      <c r="F16" s="1">
        <v>1</v>
      </c>
      <c r="H16" s="1">
        <f t="shared" si="3"/>
        <v>3.75</v>
      </c>
      <c r="I16" s="1">
        <f t="shared" si="4"/>
        <v>1</v>
      </c>
      <c r="T16">
        <v>0.96103617489774085</v>
      </c>
      <c r="U16">
        <v>4.1992337894491444E-2</v>
      </c>
    </row>
    <row r="17" spans="1:21">
      <c r="B17" s="1">
        <v>3.3</v>
      </c>
      <c r="C17" s="1">
        <v>4.7</v>
      </c>
      <c r="D17" s="1">
        <f t="shared" si="2"/>
        <v>4</v>
      </c>
      <c r="E17" s="1">
        <v>125</v>
      </c>
      <c r="F17" s="1">
        <v>1.05</v>
      </c>
      <c r="H17" s="1">
        <f t="shared" si="3"/>
        <v>4</v>
      </c>
      <c r="I17" s="1">
        <f t="shared" si="4"/>
        <v>0.90702947845804982</v>
      </c>
      <c r="T17">
        <v>123.32415674995147</v>
      </c>
      <c r="U17">
        <v>5</v>
      </c>
    </row>
    <row r="18" spans="1:21">
      <c r="B18" s="1">
        <v>3.5</v>
      </c>
      <c r="C18" s="1">
        <v>5</v>
      </c>
      <c r="D18" s="1">
        <f t="shared" si="2"/>
        <v>4.25</v>
      </c>
      <c r="E18" s="1">
        <v>125</v>
      </c>
      <c r="F18" s="1">
        <v>1.1000000000000001</v>
      </c>
      <c r="H18" s="1">
        <f t="shared" si="3"/>
        <v>4.25</v>
      </c>
      <c r="I18" s="1">
        <f t="shared" si="4"/>
        <v>0.82644628099173545</v>
      </c>
    </row>
    <row r="19" spans="1:21">
      <c r="B19" s="1">
        <v>3.7</v>
      </c>
      <c r="C19" s="1">
        <v>5.3</v>
      </c>
      <c r="D19" s="1">
        <f t="shared" si="2"/>
        <v>4.5</v>
      </c>
      <c r="E19" s="1">
        <v>125</v>
      </c>
      <c r="F19" s="1">
        <v>1.1499999999999999</v>
      </c>
      <c r="H19" s="1">
        <f t="shared" si="3"/>
        <v>4.5</v>
      </c>
      <c r="I19" s="1">
        <f t="shared" si="4"/>
        <v>0.7561436672967865</v>
      </c>
    </row>
    <row r="20" spans="1:21">
      <c r="B20" s="1">
        <v>3.9</v>
      </c>
      <c r="C20" s="1">
        <v>5.9</v>
      </c>
      <c r="D20" s="1">
        <f t="shared" si="2"/>
        <v>4.9000000000000004</v>
      </c>
      <c r="E20" s="1">
        <v>125</v>
      </c>
      <c r="F20" s="1">
        <v>1.2</v>
      </c>
      <c r="H20" s="1">
        <f t="shared" si="3"/>
        <v>4.9000000000000004</v>
      </c>
      <c r="I20" s="1">
        <f t="shared" si="4"/>
        <v>0.69444444444444442</v>
      </c>
    </row>
    <row r="22" spans="1:21">
      <c r="A22" t="s">
        <v>7</v>
      </c>
    </row>
    <row r="23" spans="1:21">
      <c r="B23" t="s">
        <v>0</v>
      </c>
      <c r="C23" t="s">
        <v>1</v>
      </c>
      <c r="D23" t="s">
        <v>2</v>
      </c>
      <c r="E23" t="s">
        <v>3</v>
      </c>
      <c r="F23" t="s">
        <v>4</v>
      </c>
      <c r="H23" t="s">
        <v>12</v>
      </c>
      <c r="I23" t="s">
        <v>3</v>
      </c>
    </row>
    <row r="24" spans="1:21">
      <c r="B24" s="1">
        <v>2.2000000000000002</v>
      </c>
      <c r="C24" s="1">
        <v>3.8</v>
      </c>
      <c r="D24" s="1">
        <f>AVERAGE(B24:C24)</f>
        <v>3</v>
      </c>
      <c r="E24" s="1">
        <v>100</v>
      </c>
      <c r="F24" s="1">
        <v>1.25</v>
      </c>
      <c r="H24" s="1">
        <f>D24^2</f>
        <v>9</v>
      </c>
      <c r="I24" s="1">
        <v>100</v>
      </c>
      <c r="S24" t="s">
        <v>13</v>
      </c>
      <c r="T24">
        <f t="array" ref="T24:U27">LINEST(I24:I30,H24:H30,1,1)</f>
        <v>8.0638064739074125</v>
      </c>
      <c r="U24">
        <v>33.071246197462472</v>
      </c>
    </row>
    <row r="25" spans="1:21">
      <c r="B25" s="1">
        <v>2.6</v>
      </c>
      <c r="C25" s="1">
        <v>4.3</v>
      </c>
      <c r="D25" s="1">
        <f t="shared" ref="D25:D30" si="5">AVERAGE(B25:C25)</f>
        <v>3.45</v>
      </c>
      <c r="E25" s="1">
        <v>125</v>
      </c>
      <c r="F25" s="1">
        <v>1.25</v>
      </c>
      <c r="H25" s="1">
        <f t="shared" ref="H25:H30" si="6">D25^2</f>
        <v>11.902500000000002</v>
      </c>
      <c r="I25" s="1">
        <v>125</v>
      </c>
      <c r="T25">
        <v>0.38982622910152692</v>
      </c>
      <c r="U25">
        <v>7.2698969769333699</v>
      </c>
    </row>
    <row r="26" spans="1:21">
      <c r="B26" s="1">
        <v>2.8</v>
      </c>
      <c r="C26" s="1">
        <v>4.5999999999999996</v>
      </c>
      <c r="D26" s="1">
        <f t="shared" si="5"/>
        <v>3.6999999999999997</v>
      </c>
      <c r="E26" s="1">
        <v>150</v>
      </c>
      <c r="F26" s="1">
        <v>1.25</v>
      </c>
      <c r="H26" s="1">
        <f t="shared" si="6"/>
        <v>13.689999999999998</v>
      </c>
      <c r="I26" s="1">
        <v>150</v>
      </c>
      <c r="T26">
        <v>0.98844987784803628</v>
      </c>
      <c r="U26">
        <v>6.3580993647373276</v>
      </c>
    </row>
    <row r="27" spans="1:21">
      <c r="B27" s="1">
        <v>3.2</v>
      </c>
      <c r="C27" s="1">
        <v>4.9000000000000004</v>
      </c>
      <c r="D27" s="1">
        <f t="shared" si="5"/>
        <v>4.0500000000000007</v>
      </c>
      <c r="E27" s="1">
        <v>175</v>
      </c>
      <c r="F27" s="1">
        <v>1.25</v>
      </c>
      <c r="H27" s="1">
        <f t="shared" si="6"/>
        <v>16.402500000000007</v>
      </c>
      <c r="I27" s="1">
        <v>175</v>
      </c>
      <c r="T27">
        <v>427.89585462521637</v>
      </c>
      <c r="U27">
        <v>5</v>
      </c>
    </row>
    <row r="28" spans="1:21">
      <c r="B28" s="1">
        <v>3.7</v>
      </c>
      <c r="C28" s="1">
        <v>5.5</v>
      </c>
      <c r="D28" s="1">
        <f t="shared" si="5"/>
        <v>4.5999999999999996</v>
      </c>
      <c r="E28" s="1">
        <v>200</v>
      </c>
      <c r="F28" s="1">
        <v>1.25</v>
      </c>
      <c r="H28" s="1">
        <f t="shared" si="6"/>
        <v>21.159999999999997</v>
      </c>
      <c r="I28" s="1">
        <v>200</v>
      </c>
    </row>
    <row r="29" spans="1:21">
      <c r="B29" s="1">
        <v>3.9</v>
      </c>
      <c r="C29" s="1">
        <v>5.9</v>
      </c>
      <c r="D29" s="1">
        <f t="shared" si="5"/>
        <v>4.9000000000000004</v>
      </c>
      <c r="E29" s="1">
        <v>225</v>
      </c>
      <c r="F29" s="1">
        <v>1.25</v>
      </c>
      <c r="H29" s="1">
        <f t="shared" si="6"/>
        <v>24.010000000000005</v>
      </c>
      <c r="I29" s="1">
        <v>225</v>
      </c>
    </row>
    <row r="30" spans="1:21">
      <c r="B30" s="1">
        <v>4.0999999999999996</v>
      </c>
      <c r="C30" s="1">
        <v>6.3</v>
      </c>
      <c r="D30" s="1">
        <f t="shared" si="5"/>
        <v>5.1999999999999993</v>
      </c>
      <c r="E30" s="1">
        <v>250</v>
      </c>
      <c r="F30" s="1">
        <v>1.25</v>
      </c>
      <c r="H30" s="1">
        <f t="shared" si="6"/>
        <v>27.039999999999992</v>
      </c>
      <c r="I30" s="1">
        <v>250</v>
      </c>
    </row>
    <row r="33" spans="1:21">
      <c r="A33" t="s">
        <v>8</v>
      </c>
    </row>
    <row r="34" spans="1:21">
      <c r="B34" t="s">
        <v>0</v>
      </c>
      <c r="C34" t="s">
        <v>1</v>
      </c>
      <c r="D34" t="s">
        <v>2</v>
      </c>
      <c r="E34" t="s">
        <v>3</v>
      </c>
      <c r="F34" t="s">
        <v>4</v>
      </c>
      <c r="H34" t="s">
        <v>12</v>
      </c>
      <c r="I34" t="s">
        <v>3</v>
      </c>
    </row>
    <row r="35" spans="1:21">
      <c r="B35" s="1">
        <v>2.5</v>
      </c>
      <c r="C35" s="1">
        <v>4</v>
      </c>
      <c r="D35" s="1">
        <f>AVERAGE(B35:C35)</f>
        <v>3.25</v>
      </c>
      <c r="E35" s="1">
        <v>110</v>
      </c>
      <c r="F35" s="1">
        <v>1.1499999999999999</v>
      </c>
      <c r="H35" s="2">
        <f>D35^2</f>
        <v>10.5625</v>
      </c>
      <c r="I35" s="1">
        <v>110</v>
      </c>
      <c r="S35" t="s">
        <v>13</v>
      </c>
      <c r="T35">
        <f t="array" ref="T35:U38">LINEST(I35:I41,H35:H41,1,1)</f>
        <v>5.7543218418549893</v>
      </c>
      <c r="U35">
        <v>54.052753974315323</v>
      </c>
    </row>
    <row r="36" spans="1:21">
      <c r="B36" s="1">
        <v>2.7</v>
      </c>
      <c r="C36" s="1">
        <v>4.4000000000000004</v>
      </c>
      <c r="D36" s="1">
        <f t="shared" ref="D36:D41" si="7">AVERAGE(B36:C36)</f>
        <v>3.5500000000000003</v>
      </c>
      <c r="E36" s="1">
        <v>125</v>
      </c>
      <c r="F36" s="1">
        <v>1.1499999999999999</v>
      </c>
      <c r="H36" s="2">
        <f t="shared" ref="H36:H41" si="8">D36^2</f>
        <v>12.602500000000003</v>
      </c>
      <c r="I36" s="1">
        <v>125</v>
      </c>
      <c r="T36">
        <v>0.33742204141451965</v>
      </c>
      <c r="U36">
        <v>6.1709754225463289</v>
      </c>
    </row>
    <row r="37" spans="1:21">
      <c r="B37" s="1">
        <v>2.9</v>
      </c>
      <c r="C37" s="1">
        <v>4.8</v>
      </c>
      <c r="D37" s="1">
        <f t="shared" si="7"/>
        <v>3.8499999999999996</v>
      </c>
      <c r="E37" s="1">
        <v>140</v>
      </c>
      <c r="F37" s="1">
        <v>1.1499999999999999</v>
      </c>
      <c r="H37" s="2">
        <f t="shared" si="8"/>
        <v>14.822499999999998</v>
      </c>
      <c r="I37" s="1">
        <v>140</v>
      </c>
      <c r="T37">
        <v>0.98309848514834453</v>
      </c>
      <c r="U37">
        <v>4.6147490411815379</v>
      </c>
    </row>
    <row r="38" spans="1:21">
      <c r="B38" s="1">
        <v>3.1</v>
      </c>
      <c r="C38" s="1">
        <v>5</v>
      </c>
      <c r="D38" s="1">
        <f t="shared" si="7"/>
        <v>4.05</v>
      </c>
      <c r="E38" s="1">
        <v>155</v>
      </c>
      <c r="F38" s="1">
        <v>1.1499999999999999</v>
      </c>
      <c r="H38" s="2">
        <f t="shared" si="8"/>
        <v>16.4025</v>
      </c>
      <c r="I38" s="1">
        <v>155</v>
      </c>
      <c r="T38">
        <v>290.83147095896271</v>
      </c>
      <c r="U38">
        <v>5</v>
      </c>
    </row>
    <row r="39" spans="1:21">
      <c r="B39" s="1">
        <v>3.4</v>
      </c>
      <c r="C39" s="1">
        <v>5.4</v>
      </c>
      <c r="D39" s="1">
        <f t="shared" si="7"/>
        <v>4.4000000000000004</v>
      </c>
      <c r="E39" s="1">
        <v>170</v>
      </c>
      <c r="F39" s="1">
        <v>1.1499999999999999</v>
      </c>
      <c r="H39" s="2">
        <f t="shared" si="8"/>
        <v>19.360000000000003</v>
      </c>
      <c r="I39" s="1">
        <v>170</v>
      </c>
    </row>
    <row r="40" spans="1:21">
      <c r="B40" s="1">
        <v>3.7</v>
      </c>
      <c r="C40" s="1">
        <v>5.9</v>
      </c>
      <c r="D40" s="1">
        <f t="shared" si="7"/>
        <v>4.8000000000000007</v>
      </c>
      <c r="E40" s="1">
        <v>185</v>
      </c>
      <c r="F40" s="1">
        <v>1.1499999999999999</v>
      </c>
      <c r="H40" s="2">
        <f t="shared" si="8"/>
        <v>23.040000000000006</v>
      </c>
      <c r="I40" s="1">
        <v>185</v>
      </c>
    </row>
    <row r="41" spans="1:21">
      <c r="B41" s="1">
        <v>4.0999999999999996</v>
      </c>
      <c r="C41" s="1">
        <v>6.1</v>
      </c>
      <c r="D41" s="1">
        <f t="shared" si="7"/>
        <v>5.0999999999999996</v>
      </c>
      <c r="E41" s="1">
        <v>200</v>
      </c>
      <c r="F41" s="1">
        <v>1.1499999999999999</v>
      </c>
      <c r="H41" s="2">
        <f t="shared" si="8"/>
        <v>26.009999999999998</v>
      </c>
      <c r="I41" s="1">
        <v>200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Intel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dkohara</dc:creator>
  <cp:lastModifiedBy>dkohara</cp:lastModifiedBy>
  <dcterms:created xsi:type="dcterms:W3CDTF">2009-12-14T22:35:01Z</dcterms:created>
  <dcterms:modified xsi:type="dcterms:W3CDTF">2009-12-16T19:28:37Z</dcterms:modified>
</cp:coreProperties>
</file>