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yton2-PC\Desktop\ezra\20160129_CRT\20160129_CRT\left-lung\"/>
    </mc:Choice>
  </mc:AlternateContent>
  <bookViews>
    <workbookView xWindow="0" yWindow="0" windowWidth="18450" windowHeight="70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I5" i="1"/>
  <c r="J4" i="1"/>
  <c r="I4" i="1"/>
  <c r="J3" i="1"/>
  <c r="I3" i="1"/>
  <c r="H3" i="1"/>
  <c r="K5" i="1" l="1"/>
  <c r="K3" i="1"/>
  <c r="J2" i="1"/>
  <c r="I2" i="1"/>
  <c r="K2" i="1" l="1"/>
  <c r="H2" i="1"/>
  <c r="H4" i="1" l="1"/>
  <c r="H5" i="1"/>
  <c r="K4" i="1" l="1"/>
</calcChain>
</file>

<file path=xl/sharedStrings.xml><?xml version="1.0" encoding="utf-8"?>
<sst xmlns="http://schemas.openxmlformats.org/spreadsheetml/2006/main" count="90" uniqueCount="53">
  <si>
    <t>Filename</t>
  </si>
  <si>
    <t>16 gauge, beveled</t>
  </si>
  <si>
    <t>22 gauge, beveled</t>
  </si>
  <si>
    <t>26 gauge, beveled</t>
  </si>
  <si>
    <t>Needle</t>
  </si>
  <si>
    <t>Pc (kPa)</t>
  </si>
  <si>
    <t>Standard Dev Pc (kPa)</t>
  </si>
  <si>
    <t>Standard Dev Pc (%)</t>
  </si>
  <si>
    <t>ID (mm)</t>
  </si>
  <si>
    <t>1/r (1/mm)</t>
  </si>
  <si>
    <t>Mean Pc (kPa)</t>
  </si>
  <si>
    <t>Spot</t>
  </si>
  <si>
    <t>A6</t>
  </si>
  <si>
    <t>B6</t>
  </si>
  <si>
    <t>B5</t>
  </si>
  <si>
    <t>B4</t>
  </si>
  <si>
    <t>A5</t>
  </si>
  <si>
    <t>A4</t>
  </si>
  <si>
    <t>A3</t>
  </si>
  <si>
    <t>B3</t>
  </si>
  <si>
    <t>18 gauge, beveled</t>
  </si>
  <si>
    <t>data93.txt</t>
  </si>
  <si>
    <t>data94.txt</t>
  </si>
  <si>
    <t>data99.txt</t>
  </si>
  <si>
    <t>data100.txt</t>
  </si>
  <si>
    <t>data101.txt</t>
  </si>
  <si>
    <t>data103.txt</t>
  </si>
  <si>
    <t>data105.txt</t>
  </si>
  <si>
    <t>data108.txt</t>
  </si>
  <si>
    <t>data79.txt</t>
  </si>
  <si>
    <t>data80.txt</t>
  </si>
  <si>
    <t>data81.txt</t>
  </si>
  <si>
    <t>data84.txt</t>
  </si>
  <si>
    <t>data86.txt</t>
  </si>
  <si>
    <t>data87.txt</t>
  </si>
  <si>
    <t>data89.txt</t>
  </si>
  <si>
    <t>data92.txt</t>
  </si>
  <si>
    <t>data63.txt</t>
  </si>
  <si>
    <t>data64.txt</t>
  </si>
  <si>
    <t>data65.txt</t>
  </si>
  <si>
    <t>data66.txt</t>
  </si>
  <si>
    <t>data68.txt</t>
  </si>
  <si>
    <t>data71.txt</t>
  </si>
  <si>
    <t>data72.txt</t>
  </si>
  <si>
    <t>data73.txt</t>
  </si>
  <si>
    <t>data48.txt</t>
  </si>
  <si>
    <t>data54.txt</t>
  </si>
  <si>
    <t>data55.txt</t>
  </si>
  <si>
    <t>data57.txt</t>
  </si>
  <si>
    <t>data58.txt</t>
  </si>
  <si>
    <t>data60.txt</t>
  </si>
  <si>
    <t>data61.txt</t>
  </si>
  <si>
    <t>data62.txt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</si>
</sst>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</a:t>
            </a:r>
            <a:r>
              <a:rPr lang="en-US" baseline="0"/>
              <a:t> Pc vs. 1/r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Sheet1!$H$2:$H$5</c:f>
              <c:numCache>
                <c:formatCode>General</c:formatCode>
                <c:ptCount val="4"/>
                <c:pt idx="0">
                  <c:v>1.6750418760469012</c:v>
                </c:pt>
                <c:pt idx="1">
                  <c:v>2.3866348448687353</c:v>
                </c:pt>
                <c:pt idx="2">
                  <c:v>4.8426150121065374</c:v>
                </c:pt>
                <c:pt idx="3">
                  <c:v>7.6923076923076916</c:v>
                </c:pt>
              </c:numCache>
            </c:numRef>
          </c:xVal>
          <c:yVal>
            <c:numRef>
              <c:f>Sheet1!$I$2:$I$5</c:f>
              <c:numCache>
                <c:formatCode>General</c:formatCode>
                <c:ptCount val="4"/>
                <c:pt idx="0">
                  <c:v>6.300258986088151</c:v>
                </c:pt>
                <c:pt idx="1">
                  <c:v>6.9906866545677886</c:v>
                </c:pt>
                <c:pt idx="2">
                  <c:v>7.318071242988097</c:v>
                </c:pt>
                <c:pt idx="3">
                  <c:v>9.3956733548790776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958800"/>
        <c:axId val="295960480"/>
      </c:scatterChart>
      <c:valAx>
        <c:axId val="29595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1/r (1/mm)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960480"/>
        <c:crosses val="autoZero"/>
        <c:crossBetween val="midCat"/>
      </c:valAx>
      <c:valAx>
        <c:axId val="29596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Pc (kPa)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95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6</xdr:row>
      <xdr:rowOff>19050</xdr:rowOff>
    </xdr:from>
    <xdr:to>
      <xdr:col>10</xdr:col>
      <xdr:colOff>1085850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H5" sqref="H5"/>
    </sheetView>
  </sheetViews>
  <sheetFormatPr defaultRowHeight="15" x14ac:dyDescent="0.25"/>
  <cols>
    <col min="1" max="1" width="17.28515625" bestFit="1" customWidth="1"/>
    <col min="2" max="2" width="9.85546875" bestFit="1" customWidth="1"/>
    <col min="3" max="3" width="9.85546875" customWidth="1"/>
    <col min="4" max="4" width="11" bestFit="1" customWidth="1"/>
    <col min="5" max="5" width="9" customWidth="1"/>
    <col min="6" max="6" width="17.28515625" bestFit="1" customWidth="1"/>
    <col min="7" max="7" width="8.140625" bestFit="1" customWidth="1"/>
    <col min="8" max="8" width="12" bestFit="1" customWidth="1"/>
    <col min="9" max="9" width="13.5703125" bestFit="1" customWidth="1"/>
    <col min="10" max="10" width="20.42578125" bestFit="1" customWidth="1"/>
    <col min="11" max="11" width="18.85546875" bestFit="1" customWidth="1"/>
  </cols>
  <sheetData>
    <row r="1" spans="1:11" x14ac:dyDescent="0.25">
      <c r="F1" s="1" t="s">
        <v>4</v>
      </c>
      <c r="G1" s="1" t="s">
        <v>8</v>
      </c>
      <c r="H1" s="1" t="s">
        <v>9</v>
      </c>
      <c r="I1" s="1" t="s">
        <v>10</v>
      </c>
      <c r="J1" s="1" t="s">
        <v>6</v>
      </c>
      <c r="K1" s="1" t="s">
        <v>7</v>
      </c>
    </row>
    <row r="2" spans="1:11" x14ac:dyDescent="0.25">
      <c r="A2" t="s">
        <v>1</v>
      </c>
      <c r="B2" s="1" t="s">
        <v>0</v>
      </c>
      <c r="C2" s="1" t="s">
        <v>11</v>
      </c>
      <c r="D2" s="1" t="s">
        <v>5</v>
      </c>
      <c r="F2" s="1" t="s">
        <v>1</v>
      </c>
      <c r="G2" s="1">
        <v>1.194</v>
      </c>
      <c r="H2" s="1">
        <f>2/G2</f>
        <v>1.6750418760469012</v>
      </c>
      <c r="I2" s="1">
        <f>AVERAGE(D3:D10)</f>
        <v>6.300258986088151</v>
      </c>
      <c r="J2" s="1">
        <f>_xlfn.STDEV.P(D3:D10)</f>
        <v>1.5414155172790451</v>
      </c>
      <c r="K2" s="1">
        <f>100*J2/I2</f>
        <v>24.465907206080026</v>
      </c>
    </row>
    <row r="3" spans="1:11" x14ac:dyDescent="0.25">
      <c r="B3" s="1" t="s">
        <v>21</v>
      </c>
      <c r="C3" s="2" t="s">
        <v>18</v>
      </c>
      <c r="D3" s="1">
        <v>4.5686966047367701</v>
      </c>
      <c r="F3" s="1" t="s">
        <v>20</v>
      </c>
      <c r="G3" s="1">
        <v>0.83799999999999997</v>
      </c>
      <c r="H3" s="1">
        <f>2/G3</f>
        <v>2.3866348448687353</v>
      </c>
      <c r="I3" s="1">
        <f>AVERAGE(D13:D20)</f>
        <v>6.9906866545677886</v>
      </c>
      <c r="J3" s="1">
        <f>_xlfn.STDEV.P(D13:D20)</f>
        <v>1.018310323909543</v>
      </c>
      <c r="K3" s="1">
        <f>100*J3/I3</f>
        <v>14.5666709756497</v>
      </c>
    </row>
    <row r="4" spans="1:11" x14ac:dyDescent="0.25">
      <c r="B4" s="1" t="s">
        <v>22</v>
      </c>
      <c r="C4" s="2" t="s">
        <v>19</v>
      </c>
      <c r="D4" s="1">
        <v>8.2530530934430235</v>
      </c>
      <c r="F4" s="1" t="s">
        <v>2</v>
      </c>
      <c r="G4" s="1">
        <v>0.41299999999999998</v>
      </c>
      <c r="H4" s="1">
        <f t="shared" ref="H4:H5" si="0">2/G4</f>
        <v>4.8426150121065374</v>
      </c>
      <c r="I4" s="1">
        <f>AVERAGE(D23:D30)</f>
        <v>7.318071242988097</v>
      </c>
      <c r="J4" s="1">
        <f>_xlfn.STDEV.P(D23:D30)</f>
        <v>1.5382999824496064</v>
      </c>
      <c r="K4" s="1">
        <f>100*J4/I4</f>
        <v>21.02056582085817</v>
      </c>
    </row>
    <row r="5" spans="1:11" x14ac:dyDescent="0.25">
      <c r="B5" s="1" t="s">
        <v>23</v>
      </c>
      <c r="C5" s="2" t="s">
        <v>17</v>
      </c>
      <c r="D5" s="1">
        <v>8.3418799354070412</v>
      </c>
      <c r="F5" s="1" t="s">
        <v>3</v>
      </c>
      <c r="G5" s="1">
        <v>0.26</v>
      </c>
      <c r="H5" s="1">
        <f t="shared" si="0"/>
        <v>7.6923076923076916</v>
      </c>
      <c r="I5" s="1">
        <f>AVERAGE(D33:D40)</f>
        <v>9.3956733548790776</v>
      </c>
      <c r="J5" s="1">
        <f>_xlfn.STDEV.P(D33:D40)</f>
        <v>1.3530213858105455</v>
      </c>
      <c r="K5" s="1">
        <f>100*J5/I5</f>
        <v>14.400472799620426</v>
      </c>
    </row>
    <row r="6" spans="1:11" x14ac:dyDescent="0.25">
      <c r="B6" s="1" t="s">
        <v>24</v>
      </c>
      <c r="C6" s="2" t="s">
        <v>15</v>
      </c>
      <c r="D6" s="1">
        <v>5.6433981385226257</v>
      </c>
    </row>
    <row r="7" spans="1:11" x14ac:dyDescent="0.25">
      <c r="B7" s="1" t="s">
        <v>25</v>
      </c>
      <c r="C7" s="2" t="s">
        <v>14</v>
      </c>
      <c r="D7" s="1">
        <v>5.5359288423539219</v>
      </c>
    </row>
    <row r="8" spans="1:11" x14ac:dyDescent="0.25">
      <c r="B8" s="1" t="s">
        <v>26</v>
      </c>
      <c r="C8" s="2" t="s">
        <v>13</v>
      </c>
      <c r="D8" s="1">
        <v>6.1745922061325693</v>
      </c>
    </row>
    <row r="9" spans="1:11" x14ac:dyDescent="0.25">
      <c r="B9" s="1" t="s">
        <v>27</v>
      </c>
      <c r="C9" s="2" t="s">
        <v>12</v>
      </c>
      <c r="D9" s="1">
        <v>7.7780150490649467</v>
      </c>
    </row>
    <row r="10" spans="1:11" x14ac:dyDescent="0.25">
      <c r="B10" s="1" t="s">
        <v>28</v>
      </c>
      <c r="C10" s="2" t="s">
        <v>16</v>
      </c>
      <c r="D10" s="1">
        <v>4.1065080190442975</v>
      </c>
    </row>
    <row r="12" spans="1:11" x14ac:dyDescent="0.25">
      <c r="A12" t="s">
        <v>20</v>
      </c>
      <c r="B12" s="1" t="s">
        <v>0</v>
      </c>
      <c r="C12" s="1" t="s">
        <v>11</v>
      </c>
      <c r="D12" s="1" t="s">
        <v>5</v>
      </c>
    </row>
    <row r="13" spans="1:11" x14ac:dyDescent="0.25">
      <c r="B13" s="1" t="s">
        <v>29</v>
      </c>
      <c r="C13" s="2" t="s">
        <v>19</v>
      </c>
      <c r="D13" s="1">
        <v>8.9504490320542196</v>
      </c>
    </row>
    <row r="14" spans="1:11" x14ac:dyDescent="0.25">
      <c r="B14" s="1" t="s">
        <v>30</v>
      </c>
      <c r="C14" s="2" t="s">
        <v>15</v>
      </c>
      <c r="D14" s="1">
        <v>5.7802914902398532</v>
      </c>
    </row>
    <row r="15" spans="1:11" x14ac:dyDescent="0.25">
      <c r="B15" s="1" t="s">
        <v>31</v>
      </c>
      <c r="C15" s="2" t="s">
        <v>17</v>
      </c>
      <c r="D15" s="1">
        <v>7.0962447538118196</v>
      </c>
    </row>
    <row r="16" spans="1:11" x14ac:dyDescent="0.25">
      <c r="B16" s="1" t="s">
        <v>32</v>
      </c>
      <c r="C16" s="2" t="s">
        <v>16</v>
      </c>
      <c r="D16" s="1">
        <v>7.0064337631243117</v>
      </c>
    </row>
    <row r="17" spans="1:4" x14ac:dyDescent="0.25">
      <c r="B17" s="1" t="s">
        <v>33</v>
      </c>
      <c r="C17" s="2" t="s">
        <v>14</v>
      </c>
      <c r="D17" s="1">
        <v>6.4889954927090105</v>
      </c>
    </row>
    <row r="18" spans="1:4" x14ac:dyDescent="0.25">
      <c r="B18" s="1" t="s">
        <v>34</v>
      </c>
      <c r="C18" s="2" t="s">
        <v>13</v>
      </c>
      <c r="D18" s="1">
        <v>8.0586141192744627</v>
      </c>
    </row>
    <row r="19" spans="1:4" x14ac:dyDescent="0.25">
      <c r="B19" s="1" t="s">
        <v>35</v>
      </c>
      <c r="C19" s="2" t="s">
        <v>12</v>
      </c>
      <c r="D19" s="1">
        <v>6.7985474931023591</v>
      </c>
    </row>
    <row r="20" spans="1:4" x14ac:dyDescent="0.25">
      <c r="B20" s="1" t="s">
        <v>36</v>
      </c>
      <c r="C20" s="2" t="s">
        <v>18</v>
      </c>
      <c r="D20" s="1">
        <v>5.7459170922262643</v>
      </c>
    </row>
    <row r="22" spans="1:4" x14ac:dyDescent="0.25">
      <c r="A22" t="s">
        <v>2</v>
      </c>
      <c r="B22" s="1" t="s">
        <v>0</v>
      </c>
      <c r="C22" s="1" t="s">
        <v>11</v>
      </c>
      <c r="D22" s="1" t="s">
        <v>5</v>
      </c>
    </row>
    <row r="23" spans="1:4" x14ac:dyDescent="0.25">
      <c r="B23" s="1" t="s">
        <v>37</v>
      </c>
      <c r="C23" s="2" t="s">
        <v>13</v>
      </c>
      <c r="D23" s="1">
        <v>5.7339394533404455</v>
      </c>
    </row>
    <row r="24" spans="1:4" x14ac:dyDescent="0.25">
      <c r="B24" s="1" t="s">
        <v>38</v>
      </c>
      <c r="C24" s="2" t="s">
        <v>12</v>
      </c>
      <c r="D24" s="1">
        <v>6.4047990705964075</v>
      </c>
    </row>
    <row r="25" spans="1:4" x14ac:dyDescent="0.25">
      <c r="B25" s="1" t="s">
        <v>39</v>
      </c>
      <c r="C25" s="2" t="s">
        <v>16</v>
      </c>
      <c r="D25" s="1">
        <v>11.087138882061932</v>
      </c>
    </row>
    <row r="26" spans="1:4" x14ac:dyDescent="0.25">
      <c r="B26" s="1" t="s">
        <v>40</v>
      </c>
      <c r="C26" s="2" t="s">
        <v>14</v>
      </c>
      <c r="D26" s="1">
        <v>6.3676887798742934</v>
      </c>
    </row>
    <row r="27" spans="1:4" x14ac:dyDescent="0.25">
      <c r="B27" s="1" t="s">
        <v>41</v>
      </c>
      <c r="C27" s="2" t="s">
        <v>17</v>
      </c>
      <c r="D27" s="1">
        <v>7.3814514516475294</v>
      </c>
    </row>
    <row r="28" spans="1:4" x14ac:dyDescent="0.25">
      <c r="B28" s="1" t="s">
        <v>42</v>
      </c>
      <c r="C28" s="2" t="s">
        <v>18</v>
      </c>
      <c r="D28" s="1">
        <v>6.658440637051072</v>
      </c>
    </row>
    <row r="29" spans="1:4" x14ac:dyDescent="0.25">
      <c r="B29" s="1" t="s">
        <v>43</v>
      </c>
      <c r="C29" s="2" t="s">
        <v>19</v>
      </c>
      <c r="D29" s="1">
        <v>7.4816689832119554</v>
      </c>
    </row>
    <row r="30" spans="1:4" x14ac:dyDescent="0.25">
      <c r="B30" s="1" t="s">
        <v>44</v>
      </c>
      <c r="C30" s="2" t="s">
        <v>15</v>
      </c>
      <c r="D30" s="1">
        <v>7.4294426861211447</v>
      </c>
    </row>
    <row r="32" spans="1:4" x14ac:dyDescent="0.25">
      <c r="A32" t="s">
        <v>3</v>
      </c>
      <c r="B32" s="1" t="s">
        <v>0</v>
      </c>
      <c r="C32" s="1" t="s">
        <v>11</v>
      </c>
      <c r="D32" s="1" t="s">
        <v>5</v>
      </c>
    </row>
    <row r="33" spans="2:4" x14ac:dyDescent="0.25">
      <c r="B33" s="1" t="s">
        <v>45</v>
      </c>
      <c r="C33" s="2" t="s">
        <v>19</v>
      </c>
      <c r="D33" s="1">
        <v>9.8036106896606849</v>
      </c>
    </row>
    <row r="34" spans="2:4" x14ac:dyDescent="0.25">
      <c r="B34" s="1" t="s">
        <v>46</v>
      </c>
      <c r="C34" s="2" t="s">
        <v>13</v>
      </c>
      <c r="D34" s="1">
        <v>8.7225927234167244</v>
      </c>
    </row>
    <row r="35" spans="2:4" x14ac:dyDescent="0.25">
      <c r="B35" s="1" t="s">
        <v>47</v>
      </c>
      <c r="C35" s="2" t="s">
        <v>12</v>
      </c>
      <c r="D35" s="1">
        <v>7.9773479657478674</v>
      </c>
    </row>
    <row r="36" spans="2:4" x14ac:dyDescent="0.25">
      <c r="B36" s="1" t="s">
        <v>48</v>
      </c>
      <c r="C36" s="2" t="s">
        <v>14</v>
      </c>
      <c r="D36" s="1">
        <v>11.701973265567783</v>
      </c>
    </row>
    <row r="37" spans="2:4" x14ac:dyDescent="0.25">
      <c r="B37" s="1" t="s">
        <v>49</v>
      </c>
      <c r="C37" s="2" t="s">
        <v>16</v>
      </c>
      <c r="D37" s="1">
        <v>10.749218313665558</v>
      </c>
    </row>
    <row r="38" spans="2:4" x14ac:dyDescent="0.25">
      <c r="B38" s="1" t="s">
        <v>50</v>
      </c>
      <c r="C38" s="2" t="s">
        <v>18</v>
      </c>
      <c r="D38" s="1">
        <v>7.65035875235459</v>
      </c>
    </row>
    <row r="39" spans="2:4" x14ac:dyDescent="0.25">
      <c r="B39" s="1" t="s">
        <v>51</v>
      </c>
      <c r="C39" s="2" t="s">
        <v>17</v>
      </c>
      <c r="D39" s="1">
        <v>10.226270628117577</v>
      </c>
    </row>
    <row r="40" spans="2:4" x14ac:dyDescent="0.25">
      <c r="B40" s="1" t="s">
        <v>52</v>
      </c>
      <c r="C40" s="2" t="s">
        <v>15</v>
      </c>
      <c r="D40" s="1">
        <v>8.3340145005018176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peyton2-PC</dc:creator>
  <cp:lastModifiedBy>peyton2-PC</cp:lastModifiedBy>
  <dcterms:created xsi:type="dcterms:W3CDTF">2015-08-18T19:06:05Z</dcterms:created>
  <dcterms:modified xsi:type="dcterms:W3CDTF">2016-04-29T16:38:05Z</dcterms:modified>
</cp:coreProperties>
</file>