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5270" windowHeight="8145"/>
  </bookViews>
  <sheets>
    <sheet name="Max Likelihood" sheetId="1" r:id="rId1"/>
    <sheet name="NumberLine" sheetId="2" r:id="rId2"/>
    <sheet name="SEM" sheetId="3" r:id="rId3"/>
  </sheets>
  <calcPr calcId="124519"/>
</workbook>
</file>

<file path=xl/calcChain.xml><?xml version="1.0" encoding="utf-8"?>
<calcChain xmlns="http://schemas.openxmlformats.org/spreadsheetml/2006/main">
  <c r="B4" i="1"/>
  <c r="B5"/>
  <c r="B6"/>
  <c r="B7"/>
  <c r="B8"/>
  <c r="B9"/>
  <c r="B10"/>
  <c r="B11"/>
  <c r="B12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C10" i="3"/>
  <c r="C8"/>
  <c r="C7"/>
  <c r="C6"/>
  <c r="A13"/>
  <c r="A13" i="2"/>
  <c r="B3" i="1"/>
  <c r="C12" s="1"/>
  <c r="B17"/>
  <c r="A18"/>
  <c r="A19" l="1"/>
  <c r="A20" l="1"/>
  <c r="A21" l="1"/>
  <c r="A22" l="1"/>
  <c r="A23" l="1"/>
  <c r="A24" l="1"/>
  <c r="A25" l="1"/>
  <c r="A26" l="1"/>
  <c r="A27" l="1"/>
  <c r="A28" l="1"/>
  <c r="A29" l="1"/>
  <c r="A30" l="1"/>
  <c r="A31" l="1"/>
  <c r="A32" l="1"/>
  <c r="A33" l="1"/>
  <c r="A34" l="1"/>
  <c r="A35" l="1"/>
  <c r="A36" l="1"/>
  <c r="A37" l="1"/>
  <c r="A38" l="1"/>
  <c r="A39" l="1"/>
  <c r="A40" l="1"/>
  <c r="A41" l="1"/>
  <c r="A42" l="1"/>
  <c r="A43" l="1"/>
  <c r="A44" l="1"/>
  <c r="A45" l="1"/>
  <c r="A46" l="1"/>
  <c r="A47" l="1"/>
  <c r="A48" l="1"/>
  <c r="A49" l="1"/>
  <c r="A50" l="1"/>
  <c r="A51" l="1"/>
  <c r="A52" l="1"/>
  <c r="A53" l="1"/>
  <c r="A54" l="1"/>
  <c r="A55" l="1"/>
  <c r="A56" l="1"/>
  <c r="A57" l="1"/>
  <c r="A58" l="1"/>
  <c r="A59" l="1"/>
  <c r="A60" l="1"/>
  <c r="A61" l="1"/>
  <c r="A62" l="1"/>
  <c r="A63" l="1"/>
  <c r="A64" l="1"/>
  <c r="A65" l="1"/>
  <c r="A66" l="1"/>
  <c r="A67" l="1"/>
  <c r="A68" l="1"/>
  <c r="A69" l="1"/>
  <c r="A70" l="1"/>
  <c r="A71" l="1"/>
  <c r="A72" l="1"/>
  <c r="A73" l="1"/>
  <c r="A74" l="1"/>
  <c r="A75" l="1"/>
  <c r="A76" l="1"/>
  <c r="A77" l="1"/>
  <c r="A78" l="1"/>
  <c r="A79" l="1"/>
  <c r="A80" l="1"/>
  <c r="A81" l="1"/>
  <c r="A82" l="1"/>
  <c r="A83" l="1"/>
  <c r="A84" l="1"/>
  <c r="A85" l="1"/>
  <c r="A86" l="1"/>
  <c r="A87" l="1"/>
  <c r="A88" l="1"/>
  <c r="A89" l="1"/>
  <c r="A90" l="1"/>
  <c r="A91" l="1"/>
  <c r="A92" l="1"/>
  <c r="A93" l="1"/>
  <c r="A94" l="1"/>
  <c r="A95" l="1"/>
  <c r="A96" l="1"/>
  <c r="A97" l="1"/>
  <c r="A98" l="1"/>
  <c r="A99" l="1"/>
  <c r="A100" l="1"/>
  <c r="A101" l="1"/>
  <c r="A102" l="1"/>
  <c r="A103" l="1"/>
  <c r="A104" l="1"/>
  <c r="A105" l="1"/>
  <c r="A106" l="1"/>
  <c r="A107" l="1"/>
  <c r="A108" l="1"/>
  <c r="A109" l="1"/>
  <c r="A110" l="1"/>
  <c r="A111" l="1"/>
  <c r="A112" l="1"/>
  <c r="A113" l="1"/>
  <c r="A114" l="1"/>
  <c r="A115" l="1"/>
  <c r="A116" l="1"/>
  <c r="A117" l="1"/>
  <c r="A118" l="1"/>
  <c r="A119" l="1"/>
  <c r="A120" l="1"/>
  <c r="A121" l="1"/>
  <c r="A122" l="1"/>
  <c r="A123" l="1"/>
  <c r="A124" l="1"/>
  <c r="A125" l="1"/>
  <c r="A126" l="1"/>
  <c r="A127" l="1"/>
  <c r="A128" l="1"/>
  <c r="A129" l="1"/>
  <c r="A130" l="1"/>
  <c r="A131" l="1"/>
  <c r="A132" l="1"/>
  <c r="A133" l="1"/>
  <c r="A134" l="1"/>
  <c r="A135" l="1"/>
  <c r="A136" l="1"/>
  <c r="A137" l="1"/>
  <c r="A138" l="1"/>
  <c r="A139" l="1"/>
  <c r="A140" l="1"/>
  <c r="A141" l="1"/>
  <c r="A142" l="1"/>
  <c r="A143" l="1"/>
  <c r="A144" l="1"/>
  <c r="A145" l="1"/>
  <c r="A146" l="1"/>
  <c r="A147" l="1"/>
  <c r="A148" l="1"/>
  <c r="A149" l="1"/>
  <c r="A150" l="1"/>
  <c r="A151" l="1"/>
  <c r="A152" l="1"/>
  <c r="A153" l="1"/>
  <c r="A154" l="1"/>
  <c r="A155" l="1"/>
  <c r="A156" l="1"/>
  <c r="A157" l="1"/>
  <c r="A158" l="1"/>
  <c r="A159" l="1"/>
  <c r="A160" l="1"/>
  <c r="A161" l="1"/>
  <c r="A162" l="1"/>
  <c r="A163" l="1"/>
  <c r="A164" l="1"/>
  <c r="A165" l="1"/>
  <c r="A166" l="1"/>
  <c r="A167" l="1"/>
  <c r="A168" l="1"/>
  <c r="A169" l="1"/>
  <c r="A170" l="1"/>
  <c r="A171" l="1"/>
  <c r="A172" l="1"/>
  <c r="A173" l="1"/>
  <c r="A174" l="1"/>
  <c r="A175" l="1"/>
  <c r="A176" l="1"/>
  <c r="A177" l="1"/>
  <c r="A178" l="1"/>
  <c r="A179" l="1"/>
  <c r="A180" l="1"/>
  <c r="A181" l="1"/>
  <c r="A182" l="1"/>
  <c r="A183" l="1"/>
  <c r="A184" l="1"/>
  <c r="A185" l="1"/>
  <c r="A186" l="1"/>
  <c r="A187" l="1"/>
  <c r="A188" l="1"/>
  <c r="A189" l="1"/>
  <c r="A190" l="1"/>
  <c r="A191" l="1"/>
  <c r="A192" l="1"/>
  <c r="A193" l="1"/>
  <c r="A194" l="1"/>
  <c r="A195" l="1"/>
  <c r="A196" l="1"/>
  <c r="A197" l="1"/>
  <c r="A198" l="1"/>
  <c r="A199" l="1"/>
  <c r="A200" l="1"/>
  <c r="A201" l="1"/>
  <c r="A202" l="1"/>
  <c r="A203" l="1"/>
  <c r="A204" l="1"/>
  <c r="A205" l="1"/>
  <c r="A206" l="1"/>
  <c r="A207" l="1"/>
  <c r="A208" l="1"/>
  <c r="A209" l="1"/>
  <c r="A210" l="1"/>
  <c r="A211" l="1"/>
  <c r="A212" l="1"/>
  <c r="A213" l="1"/>
  <c r="A214" l="1"/>
  <c r="A215" l="1"/>
  <c r="A216" l="1"/>
  <c r="A217" l="1"/>
</calcChain>
</file>

<file path=xl/sharedStrings.xml><?xml version="1.0" encoding="utf-8"?>
<sst xmlns="http://schemas.openxmlformats.org/spreadsheetml/2006/main" count="20" uniqueCount="17">
  <si>
    <t xml:space="preserve">Rise </t>
  </si>
  <si>
    <t>Bin</t>
  </si>
  <si>
    <t>More</t>
  </si>
  <si>
    <t>Frequency</t>
  </si>
  <si>
    <t>Bins</t>
  </si>
  <si>
    <t>Mean-&gt;</t>
  </si>
  <si>
    <t>Sigma-&gt;</t>
  </si>
  <si>
    <t>Prob</t>
  </si>
  <si>
    <t>Rise time (s)</t>
  </si>
  <si>
    <t>marker</t>
  </si>
  <si>
    <t>Millikan data from Brian and Antonio</t>
  </si>
  <si>
    <t>Millikan data from Antonio and Brian</t>
  </si>
  <si>
    <t>What do we do with these numbers?</t>
  </si>
  <si>
    <t>average of these…is the most likely guess for the "true value"</t>
  </si>
  <si>
    <t>esitmate of the standard deviation of parent population</t>
  </si>
  <si>
    <t>6.72 +/- 0.09 seconds</t>
  </si>
  <si>
    <t>about 1% uncertainty</t>
  </si>
</sst>
</file>

<file path=xl/styles.xml><?xml version="1.0" encoding="utf-8"?>
<styleSheet xmlns="http://schemas.openxmlformats.org/spreadsheetml/2006/main">
  <numFmts count="1">
    <numFmt numFmtId="164" formatCode="0.0E+00"/>
  </numFmts>
  <fonts count="4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  <xf numFmtId="0" fontId="2" fillId="0" borderId="0" xfId="0" applyFont="1"/>
    <xf numFmtId="164" fontId="0" fillId="0" borderId="0" xfId="0" applyNumberFormat="1"/>
    <xf numFmtId="0" fontId="3" fillId="0" borderId="0" xfId="0" applyFont="1"/>
    <xf numFmtId="164" fontId="3" fillId="0" borderId="0" xfId="0" applyNumberFormat="1" applyFont="1"/>
    <xf numFmtId="0" fontId="3" fillId="0" borderId="0" xfId="0" applyNumberFormat="1" applyFont="1" applyFill="1" applyBorder="1" applyAlignment="1"/>
    <xf numFmtId="0" fontId="3" fillId="0" borderId="0" xfId="0" applyFont="1" applyFill="1" applyBorder="1" applyAlignment="1"/>
    <xf numFmtId="164" fontId="0" fillId="0" borderId="0" xfId="0" applyNumberFormat="1" applyFill="1" applyBorder="1" applyAlignment="1"/>
    <xf numFmtId="0" fontId="3" fillId="2" borderId="0" xfId="0" applyFont="1" applyFill="1"/>
    <xf numFmtId="0" fontId="3" fillId="2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tx>
            <c:v>Fit</c:v>
          </c:tx>
          <c:marker>
            <c:symbol val="none"/>
          </c:marker>
          <c:xVal>
            <c:numRef>
              <c:f>'Max Likelihood'!$A$17:$A$217</c:f>
              <c:numCache>
                <c:formatCode>General</c:formatCode>
                <c:ptCount val="201"/>
                <c:pt idx="0">
                  <c:v>6</c:v>
                </c:pt>
                <c:pt idx="1">
                  <c:v>6.01</c:v>
                </c:pt>
                <c:pt idx="2">
                  <c:v>6.02</c:v>
                </c:pt>
                <c:pt idx="3">
                  <c:v>6.0299999999999994</c:v>
                </c:pt>
                <c:pt idx="4">
                  <c:v>6.0399999999999991</c:v>
                </c:pt>
                <c:pt idx="5">
                  <c:v>6.0499999999999989</c:v>
                </c:pt>
                <c:pt idx="6">
                  <c:v>6.0599999999999987</c:v>
                </c:pt>
                <c:pt idx="7">
                  <c:v>6.0699999999999985</c:v>
                </c:pt>
                <c:pt idx="8">
                  <c:v>6.0799999999999983</c:v>
                </c:pt>
                <c:pt idx="9">
                  <c:v>6.0899999999999981</c:v>
                </c:pt>
                <c:pt idx="10">
                  <c:v>6.0999999999999979</c:v>
                </c:pt>
                <c:pt idx="11">
                  <c:v>6.1099999999999977</c:v>
                </c:pt>
                <c:pt idx="12">
                  <c:v>6.1199999999999974</c:v>
                </c:pt>
                <c:pt idx="13">
                  <c:v>6.1299999999999972</c:v>
                </c:pt>
                <c:pt idx="14">
                  <c:v>6.139999999999997</c:v>
                </c:pt>
                <c:pt idx="15">
                  <c:v>6.1499999999999968</c:v>
                </c:pt>
                <c:pt idx="16">
                  <c:v>6.1599999999999966</c:v>
                </c:pt>
                <c:pt idx="17">
                  <c:v>6.1699999999999964</c:v>
                </c:pt>
                <c:pt idx="18">
                  <c:v>6.1799999999999962</c:v>
                </c:pt>
                <c:pt idx="19">
                  <c:v>6.1899999999999959</c:v>
                </c:pt>
                <c:pt idx="20">
                  <c:v>6.1999999999999957</c:v>
                </c:pt>
                <c:pt idx="21">
                  <c:v>6.2099999999999955</c:v>
                </c:pt>
                <c:pt idx="22">
                  <c:v>6.2199999999999953</c:v>
                </c:pt>
                <c:pt idx="23">
                  <c:v>6.2299999999999951</c:v>
                </c:pt>
                <c:pt idx="24">
                  <c:v>6.2399999999999949</c:v>
                </c:pt>
                <c:pt idx="25">
                  <c:v>6.2499999999999947</c:v>
                </c:pt>
                <c:pt idx="26">
                  <c:v>6.2599999999999945</c:v>
                </c:pt>
                <c:pt idx="27">
                  <c:v>6.2699999999999942</c:v>
                </c:pt>
                <c:pt idx="28">
                  <c:v>6.279999999999994</c:v>
                </c:pt>
                <c:pt idx="29">
                  <c:v>6.2899999999999938</c:v>
                </c:pt>
                <c:pt idx="30">
                  <c:v>6.2999999999999936</c:v>
                </c:pt>
                <c:pt idx="31">
                  <c:v>6.3099999999999934</c:v>
                </c:pt>
                <c:pt idx="32">
                  <c:v>6.3199999999999932</c:v>
                </c:pt>
                <c:pt idx="33">
                  <c:v>6.329999999999993</c:v>
                </c:pt>
                <c:pt idx="34">
                  <c:v>6.3399999999999928</c:v>
                </c:pt>
                <c:pt idx="35">
                  <c:v>6.3499999999999925</c:v>
                </c:pt>
                <c:pt idx="36">
                  <c:v>6.3599999999999923</c:v>
                </c:pt>
                <c:pt idx="37">
                  <c:v>6.3699999999999921</c:v>
                </c:pt>
                <c:pt idx="38">
                  <c:v>6.3799999999999919</c:v>
                </c:pt>
                <c:pt idx="39">
                  <c:v>6.3899999999999917</c:v>
                </c:pt>
                <c:pt idx="40">
                  <c:v>6.3999999999999915</c:v>
                </c:pt>
                <c:pt idx="41">
                  <c:v>6.4099999999999913</c:v>
                </c:pt>
                <c:pt idx="42">
                  <c:v>6.419999999999991</c:v>
                </c:pt>
                <c:pt idx="43">
                  <c:v>6.4299999999999908</c:v>
                </c:pt>
                <c:pt idx="44">
                  <c:v>6.4399999999999906</c:v>
                </c:pt>
                <c:pt idx="45">
                  <c:v>6.4499999999999904</c:v>
                </c:pt>
                <c:pt idx="46">
                  <c:v>6.4599999999999902</c:v>
                </c:pt>
                <c:pt idx="47">
                  <c:v>6.46999999999999</c:v>
                </c:pt>
                <c:pt idx="48">
                  <c:v>6.4799999999999898</c:v>
                </c:pt>
                <c:pt idx="49">
                  <c:v>6.4899999999999896</c:v>
                </c:pt>
                <c:pt idx="50">
                  <c:v>6.4999999999999893</c:v>
                </c:pt>
                <c:pt idx="51">
                  <c:v>6.5099999999999891</c:v>
                </c:pt>
                <c:pt idx="52">
                  <c:v>6.5199999999999889</c:v>
                </c:pt>
                <c:pt idx="53">
                  <c:v>6.5299999999999887</c:v>
                </c:pt>
                <c:pt idx="54">
                  <c:v>6.5399999999999885</c:v>
                </c:pt>
                <c:pt idx="55">
                  <c:v>6.5499999999999883</c:v>
                </c:pt>
                <c:pt idx="56">
                  <c:v>6.5599999999999881</c:v>
                </c:pt>
                <c:pt idx="57">
                  <c:v>6.5699999999999878</c:v>
                </c:pt>
                <c:pt idx="58">
                  <c:v>6.5799999999999876</c:v>
                </c:pt>
                <c:pt idx="59">
                  <c:v>6.5899999999999874</c:v>
                </c:pt>
                <c:pt idx="60">
                  <c:v>6.5999999999999872</c:v>
                </c:pt>
                <c:pt idx="61">
                  <c:v>6.609999999999987</c:v>
                </c:pt>
                <c:pt idx="62">
                  <c:v>6.6199999999999868</c:v>
                </c:pt>
                <c:pt idx="63">
                  <c:v>6.6299999999999866</c:v>
                </c:pt>
                <c:pt idx="64">
                  <c:v>6.6399999999999864</c:v>
                </c:pt>
                <c:pt idx="65">
                  <c:v>6.6499999999999861</c:v>
                </c:pt>
                <c:pt idx="66">
                  <c:v>6.6599999999999859</c:v>
                </c:pt>
                <c:pt idx="67">
                  <c:v>6.6699999999999857</c:v>
                </c:pt>
                <c:pt idx="68">
                  <c:v>6.6799999999999855</c:v>
                </c:pt>
                <c:pt idx="69">
                  <c:v>6.6899999999999853</c:v>
                </c:pt>
                <c:pt idx="70">
                  <c:v>6.6999999999999851</c:v>
                </c:pt>
                <c:pt idx="71">
                  <c:v>6.7099999999999849</c:v>
                </c:pt>
                <c:pt idx="72">
                  <c:v>6.7199999999999847</c:v>
                </c:pt>
                <c:pt idx="73">
                  <c:v>6.7299999999999844</c:v>
                </c:pt>
                <c:pt idx="74">
                  <c:v>6.7399999999999842</c:v>
                </c:pt>
                <c:pt idx="75">
                  <c:v>6.749999999999984</c:v>
                </c:pt>
                <c:pt idx="76">
                  <c:v>6.7599999999999838</c:v>
                </c:pt>
                <c:pt idx="77">
                  <c:v>6.7699999999999836</c:v>
                </c:pt>
                <c:pt idx="78">
                  <c:v>6.7799999999999834</c:v>
                </c:pt>
                <c:pt idx="79">
                  <c:v>6.7899999999999832</c:v>
                </c:pt>
                <c:pt idx="80">
                  <c:v>6.7999999999999829</c:v>
                </c:pt>
                <c:pt idx="81">
                  <c:v>6.8099999999999827</c:v>
                </c:pt>
                <c:pt idx="82">
                  <c:v>6.8199999999999825</c:v>
                </c:pt>
                <c:pt idx="83">
                  <c:v>6.8299999999999823</c:v>
                </c:pt>
                <c:pt idx="84">
                  <c:v>6.8399999999999821</c:v>
                </c:pt>
                <c:pt idx="85">
                  <c:v>6.8499999999999819</c:v>
                </c:pt>
                <c:pt idx="86">
                  <c:v>6.8599999999999817</c:v>
                </c:pt>
                <c:pt idx="87">
                  <c:v>6.8699999999999815</c:v>
                </c:pt>
                <c:pt idx="88">
                  <c:v>6.8799999999999812</c:v>
                </c:pt>
                <c:pt idx="89">
                  <c:v>6.889999999999981</c:v>
                </c:pt>
                <c:pt idx="90">
                  <c:v>6.8999999999999808</c:v>
                </c:pt>
                <c:pt idx="91">
                  <c:v>6.9099999999999806</c:v>
                </c:pt>
                <c:pt idx="92">
                  <c:v>6.9199999999999804</c:v>
                </c:pt>
                <c:pt idx="93">
                  <c:v>6.9299999999999802</c:v>
                </c:pt>
                <c:pt idx="94">
                  <c:v>6.93999999999998</c:v>
                </c:pt>
                <c:pt idx="95">
                  <c:v>6.9499999999999797</c:v>
                </c:pt>
                <c:pt idx="96">
                  <c:v>6.9599999999999795</c:v>
                </c:pt>
                <c:pt idx="97">
                  <c:v>6.9699999999999793</c:v>
                </c:pt>
                <c:pt idx="98">
                  <c:v>6.9799999999999791</c:v>
                </c:pt>
                <c:pt idx="99">
                  <c:v>6.9899999999999789</c:v>
                </c:pt>
                <c:pt idx="100">
                  <c:v>6.9999999999999787</c:v>
                </c:pt>
                <c:pt idx="101">
                  <c:v>7.0099999999999785</c:v>
                </c:pt>
                <c:pt idx="102">
                  <c:v>7.0199999999999783</c:v>
                </c:pt>
                <c:pt idx="103">
                  <c:v>7.029999999999978</c:v>
                </c:pt>
                <c:pt idx="104">
                  <c:v>7.0399999999999778</c:v>
                </c:pt>
                <c:pt idx="105">
                  <c:v>7.0499999999999776</c:v>
                </c:pt>
                <c:pt idx="106">
                  <c:v>7.0599999999999774</c:v>
                </c:pt>
                <c:pt idx="107">
                  <c:v>7.0699999999999772</c:v>
                </c:pt>
                <c:pt idx="108">
                  <c:v>7.079999999999977</c:v>
                </c:pt>
                <c:pt idx="109">
                  <c:v>7.0899999999999768</c:v>
                </c:pt>
                <c:pt idx="110">
                  <c:v>7.0999999999999766</c:v>
                </c:pt>
                <c:pt idx="111">
                  <c:v>7.1099999999999763</c:v>
                </c:pt>
                <c:pt idx="112">
                  <c:v>7.1199999999999761</c:v>
                </c:pt>
                <c:pt idx="113">
                  <c:v>7.1299999999999759</c:v>
                </c:pt>
                <c:pt idx="114">
                  <c:v>7.1399999999999757</c:v>
                </c:pt>
                <c:pt idx="115">
                  <c:v>7.1499999999999755</c:v>
                </c:pt>
                <c:pt idx="116">
                  <c:v>7.1599999999999753</c:v>
                </c:pt>
                <c:pt idx="117">
                  <c:v>7.1699999999999751</c:v>
                </c:pt>
                <c:pt idx="118">
                  <c:v>7.1799999999999748</c:v>
                </c:pt>
                <c:pt idx="119">
                  <c:v>7.1899999999999746</c:v>
                </c:pt>
                <c:pt idx="120">
                  <c:v>7.1999999999999744</c:v>
                </c:pt>
                <c:pt idx="121">
                  <c:v>7.2099999999999742</c:v>
                </c:pt>
                <c:pt idx="122">
                  <c:v>7.219999999999974</c:v>
                </c:pt>
                <c:pt idx="123">
                  <c:v>7.2299999999999738</c:v>
                </c:pt>
                <c:pt idx="124">
                  <c:v>7.2399999999999736</c:v>
                </c:pt>
                <c:pt idx="125">
                  <c:v>7.2499999999999734</c:v>
                </c:pt>
                <c:pt idx="126">
                  <c:v>7.2599999999999731</c:v>
                </c:pt>
                <c:pt idx="127">
                  <c:v>7.2699999999999729</c:v>
                </c:pt>
                <c:pt idx="128">
                  <c:v>7.2799999999999727</c:v>
                </c:pt>
                <c:pt idx="129">
                  <c:v>7.2899999999999725</c:v>
                </c:pt>
                <c:pt idx="130">
                  <c:v>7.2999999999999723</c:v>
                </c:pt>
                <c:pt idx="131">
                  <c:v>7.3099999999999721</c:v>
                </c:pt>
                <c:pt idx="132">
                  <c:v>7.3199999999999719</c:v>
                </c:pt>
                <c:pt idx="133">
                  <c:v>7.3299999999999716</c:v>
                </c:pt>
                <c:pt idx="134">
                  <c:v>7.3399999999999714</c:v>
                </c:pt>
                <c:pt idx="135">
                  <c:v>7.3499999999999712</c:v>
                </c:pt>
                <c:pt idx="136">
                  <c:v>7.359999999999971</c:v>
                </c:pt>
                <c:pt idx="137">
                  <c:v>7.3699999999999708</c:v>
                </c:pt>
                <c:pt idx="138">
                  <c:v>7.3799999999999706</c:v>
                </c:pt>
                <c:pt idx="139">
                  <c:v>7.3899999999999704</c:v>
                </c:pt>
                <c:pt idx="140">
                  <c:v>7.3999999999999702</c:v>
                </c:pt>
                <c:pt idx="141">
                  <c:v>7.4099999999999699</c:v>
                </c:pt>
                <c:pt idx="142">
                  <c:v>7.4199999999999697</c:v>
                </c:pt>
                <c:pt idx="143">
                  <c:v>7.4299999999999695</c:v>
                </c:pt>
                <c:pt idx="144">
                  <c:v>7.4399999999999693</c:v>
                </c:pt>
                <c:pt idx="145">
                  <c:v>7.4499999999999691</c:v>
                </c:pt>
                <c:pt idx="146">
                  <c:v>7.4599999999999689</c:v>
                </c:pt>
                <c:pt idx="147">
                  <c:v>7.4699999999999687</c:v>
                </c:pt>
                <c:pt idx="148">
                  <c:v>7.4799999999999685</c:v>
                </c:pt>
                <c:pt idx="149">
                  <c:v>7.4899999999999682</c:v>
                </c:pt>
                <c:pt idx="150">
                  <c:v>7.499999999999968</c:v>
                </c:pt>
                <c:pt idx="151">
                  <c:v>7.5099999999999678</c:v>
                </c:pt>
                <c:pt idx="152">
                  <c:v>7.5199999999999676</c:v>
                </c:pt>
                <c:pt idx="153">
                  <c:v>7.5299999999999674</c:v>
                </c:pt>
                <c:pt idx="154">
                  <c:v>7.5399999999999672</c:v>
                </c:pt>
                <c:pt idx="155">
                  <c:v>7.549999999999967</c:v>
                </c:pt>
                <c:pt idx="156">
                  <c:v>7.5599999999999667</c:v>
                </c:pt>
                <c:pt idx="157">
                  <c:v>7.5699999999999665</c:v>
                </c:pt>
                <c:pt idx="158">
                  <c:v>7.5799999999999663</c:v>
                </c:pt>
                <c:pt idx="159">
                  <c:v>7.5899999999999661</c:v>
                </c:pt>
                <c:pt idx="160">
                  <c:v>7.5999999999999659</c:v>
                </c:pt>
                <c:pt idx="161">
                  <c:v>7.6099999999999657</c:v>
                </c:pt>
                <c:pt idx="162">
                  <c:v>7.6199999999999655</c:v>
                </c:pt>
                <c:pt idx="163">
                  <c:v>7.6299999999999653</c:v>
                </c:pt>
                <c:pt idx="164">
                  <c:v>7.639999999999965</c:v>
                </c:pt>
                <c:pt idx="165">
                  <c:v>7.6499999999999648</c:v>
                </c:pt>
                <c:pt idx="166">
                  <c:v>7.6599999999999646</c:v>
                </c:pt>
                <c:pt idx="167">
                  <c:v>7.6699999999999644</c:v>
                </c:pt>
                <c:pt idx="168">
                  <c:v>7.6799999999999642</c:v>
                </c:pt>
                <c:pt idx="169">
                  <c:v>7.689999999999964</c:v>
                </c:pt>
                <c:pt idx="170">
                  <c:v>7.6999999999999638</c:v>
                </c:pt>
                <c:pt idx="171">
                  <c:v>7.7099999999999635</c:v>
                </c:pt>
                <c:pt idx="172">
                  <c:v>7.7199999999999633</c:v>
                </c:pt>
                <c:pt idx="173">
                  <c:v>7.7299999999999631</c:v>
                </c:pt>
                <c:pt idx="174">
                  <c:v>7.7399999999999629</c:v>
                </c:pt>
                <c:pt idx="175">
                  <c:v>7.7499999999999627</c:v>
                </c:pt>
                <c:pt idx="176">
                  <c:v>7.7599999999999625</c:v>
                </c:pt>
                <c:pt idx="177">
                  <c:v>7.7699999999999623</c:v>
                </c:pt>
                <c:pt idx="178">
                  <c:v>7.7799999999999621</c:v>
                </c:pt>
                <c:pt idx="179">
                  <c:v>7.7899999999999618</c:v>
                </c:pt>
                <c:pt idx="180">
                  <c:v>7.7999999999999616</c:v>
                </c:pt>
                <c:pt idx="181">
                  <c:v>7.8099999999999614</c:v>
                </c:pt>
                <c:pt idx="182">
                  <c:v>7.8199999999999612</c:v>
                </c:pt>
                <c:pt idx="183">
                  <c:v>7.829999999999961</c:v>
                </c:pt>
                <c:pt idx="184">
                  <c:v>7.8399999999999608</c:v>
                </c:pt>
                <c:pt idx="185">
                  <c:v>7.8499999999999606</c:v>
                </c:pt>
                <c:pt idx="186">
                  <c:v>7.8599999999999604</c:v>
                </c:pt>
                <c:pt idx="187">
                  <c:v>7.8699999999999601</c:v>
                </c:pt>
                <c:pt idx="188">
                  <c:v>7.8799999999999599</c:v>
                </c:pt>
                <c:pt idx="189">
                  <c:v>7.8899999999999597</c:v>
                </c:pt>
                <c:pt idx="190">
                  <c:v>7.8999999999999595</c:v>
                </c:pt>
                <c:pt idx="191">
                  <c:v>7.9099999999999593</c:v>
                </c:pt>
                <c:pt idx="192">
                  <c:v>7.9199999999999591</c:v>
                </c:pt>
                <c:pt idx="193">
                  <c:v>7.9299999999999589</c:v>
                </c:pt>
                <c:pt idx="194">
                  <c:v>7.9399999999999586</c:v>
                </c:pt>
                <c:pt idx="195">
                  <c:v>7.9499999999999584</c:v>
                </c:pt>
                <c:pt idx="196">
                  <c:v>7.9599999999999582</c:v>
                </c:pt>
                <c:pt idx="197">
                  <c:v>7.969999999999958</c:v>
                </c:pt>
                <c:pt idx="198">
                  <c:v>7.9799999999999578</c:v>
                </c:pt>
                <c:pt idx="199">
                  <c:v>7.9899999999999576</c:v>
                </c:pt>
                <c:pt idx="200">
                  <c:v>7.9999999999999574</c:v>
                </c:pt>
              </c:numCache>
            </c:numRef>
          </c:xVal>
          <c:yVal>
            <c:numRef>
              <c:f>'Max Likelihood'!$B$17:$B$217</c:f>
              <c:numCache>
                <c:formatCode>0.0E+00</c:formatCode>
                <c:ptCount val="201"/>
                <c:pt idx="0">
                  <c:v>0.19737547911022083</c:v>
                </c:pt>
                <c:pt idx="1">
                  <c:v>0.20639574126400981</c:v>
                </c:pt>
                <c:pt idx="2">
                  <c:v>0.2156933881605034</c:v>
                </c:pt>
                <c:pt idx="3">
                  <c:v>0.22526903521657207</c:v>
                </c:pt>
                <c:pt idx="4">
                  <c:v>0.23512279274210121</c:v>
                </c:pt>
                <c:pt idx="5">
                  <c:v>0.24525424323896414</c:v>
                </c:pt>
                <c:pt idx="6">
                  <c:v>0.25566241938437045</c:v>
                </c:pt>
                <c:pt idx="7">
                  <c:v>0.26634578281281435</c:v>
                </c:pt>
                <c:pt idx="8">
                  <c:v>0.27730220381223775</c:v>
                </c:pt>
                <c:pt idx="9">
                  <c:v>0.28852894205088458</c:v>
                </c:pt>
                <c:pt idx="10">
                  <c:v>0.30002262845162514</c:v>
                </c:pt>
                <c:pt idx="11">
                  <c:v>0.31177924833025084</c:v>
                </c:pt>
                <c:pt idx="12">
                  <c:v>0.32379412591335444</c:v>
                </c:pt>
                <c:pt idx="13">
                  <c:v>0.33606191034990074</c:v>
                </c:pt>
                <c:pt idx="14">
                  <c:v>0.348576563328442</c:v>
                </c:pt>
                <c:pt idx="15">
                  <c:v>0.3613313484091274</c:v>
                </c:pt>
                <c:pt idx="16">
                  <c:v>0.37431882217618306</c:v>
                </c:pt>
                <c:pt idx="17">
                  <c:v>0.3875308273124064</c:v>
                </c:pt>
                <c:pt idx="18">
                  <c:v>0.40095848769240294</c:v>
                </c:pt>
                <c:pt idx="19">
                  <c:v>0.41459220558582105</c:v>
                </c:pt>
                <c:pt idx="20">
                  <c:v>0.42842166105569918</c:v>
                </c:pt>
                <c:pt idx="21">
                  <c:v>0.44243581363025503</c:v>
                </c:pt>
                <c:pt idx="22">
                  <c:v>0.45662290631902369</c:v>
                </c:pt>
                <c:pt idx="23">
                  <c:v>0.47097047203622083</c:v>
                </c:pt>
                <c:pt idx="24">
                  <c:v>0.48546534248558493</c:v>
                </c:pt>
                <c:pt idx="25">
                  <c:v>0.5000936595517782</c:v>
                </c:pt>
                <c:pt idx="26">
                  <c:v>0.51484088923372273</c:v>
                </c:pt>
                <c:pt idx="27">
                  <c:v>0.52969183814506549</c:v>
                </c:pt>
                <c:pt idx="28">
                  <c:v>0.5446306725963409</c:v>
                </c:pt>
                <c:pt idx="29">
                  <c:v>0.55964094026237965</c:v>
                </c:pt>
                <c:pt idx="30">
                  <c:v>0.57470559442714908</c:v>
                </c:pt>
                <c:pt idx="31">
                  <c:v>0.58980702078656333</c:v>
                </c:pt>
                <c:pt idx="32">
                  <c:v>0.60492706677791974</c:v>
                </c:pt>
                <c:pt idx="33">
                  <c:v>0.62004707339256671</c:v>
                </c:pt>
                <c:pt idx="34">
                  <c:v>0.63514790941626265</c:v>
                </c:pt>
                <c:pt idx="35">
                  <c:v>0.6502100080294857</c:v>
                </c:pt>
                <c:pt idx="36">
                  <c:v>0.66521340568779852</c:v>
                </c:pt>
                <c:pt idx="37">
                  <c:v>0.68013778319031259</c:v>
                </c:pt>
                <c:pt idx="38">
                  <c:v>0.69496250883240096</c:v>
                </c:pt>
                <c:pt idx="39">
                  <c:v>0.70966668352717177</c:v>
                </c:pt>
                <c:pt idx="40">
                  <c:v>0.72422918776887202</c:v>
                </c:pt>
                <c:pt idx="41">
                  <c:v>0.73862873030046028</c:v>
                </c:pt>
                <c:pt idx="42">
                  <c:v>0.75284389833708443</c:v>
                </c:pt>
                <c:pt idx="43">
                  <c:v>0.76685320918725386</c:v>
                </c:pt>
                <c:pt idx="44">
                  <c:v>0.7806351631041174</c:v>
                </c:pt>
                <c:pt idx="45">
                  <c:v>0.7941682971905607</c:v>
                </c:pt>
                <c:pt idx="46">
                  <c:v>0.80743124017384127</c:v>
                </c:pt>
                <c:pt idx="47">
                  <c:v>0.82040276785828481</c:v>
                </c:pt>
                <c:pt idx="48">
                  <c:v>0.83306185905818586</c:v>
                </c:pt>
                <c:pt idx="49">
                  <c:v>0.84538775180758463</c:v>
                </c:pt>
                <c:pt idx="50">
                  <c:v>0.85735999963902954</c:v>
                </c:pt>
                <c:pt idx="51">
                  <c:v>0.86895852771987003</c:v>
                </c:pt>
                <c:pt idx="52">
                  <c:v>0.88016368863204697</c:v>
                </c:pt>
                <c:pt idx="53">
                  <c:v>0.8909563175798294</c:v>
                </c:pt>
                <c:pt idx="54">
                  <c:v>0.90131778680947161</c:v>
                </c:pt>
                <c:pt idx="55">
                  <c:v>0.91123005902538823</c:v>
                </c:pt>
                <c:pt idx="56">
                  <c:v>0.92067573958914406</c:v>
                </c:pt>
                <c:pt idx="57">
                  <c:v>0.92963812729036177</c:v>
                </c:pt>
                <c:pt idx="58">
                  <c:v>0.93810126348253808</c:v>
                </c:pt>
                <c:pt idx="59">
                  <c:v>0.94604997938173963</c:v>
                </c:pt>
                <c:pt idx="60">
                  <c:v>0.95346994133218932</c:v>
                </c:pt>
                <c:pt idx="61">
                  <c:v>0.96034769384983665</c:v>
                </c:pt>
                <c:pt idx="62">
                  <c:v>0.96667070026310653</c:v>
                </c:pt>
                <c:pt idx="63">
                  <c:v>0.97242738077908808</c:v>
                </c:pt>
                <c:pt idx="64">
                  <c:v>0.97760714781343638</c:v>
                </c:pt>
                <c:pt idx="65">
                  <c:v>0.98220043843313931</c:v>
                </c:pt>
                <c:pt idx="66">
                  <c:v>0.98619874377302641</c:v>
                </c:pt>
                <c:pt idx="67">
                  <c:v>0.98959463529937253</c:v>
                </c:pt>
                <c:pt idx="68">
                  <c:v>0.99238178780713271</c:v>
                </c:pt>
                <c:pt idx="69">
                  <c:v>0.99455499905116362</c:v>
                </c:pt>
                <c:pt idx="70">
                  <c:v>0.99611020592614541</c:v>
                </c:pt>
                <c:pt idx="71">
                  <c:v>0.99704449712477194</c:v>
                </c:pt>
                <c:pt idx="72">
                  <c:v>0.99735612221900927</c:v>
                </c:pt>
                <c:pt idx="73">
                  <c:v>0.99704449712477383</c:v>
                </c:pt>
                <c:pt idx="74">
                  <c:v>0.99611020592614918</c:v>
                </c:pt>
                <c:pt idx="75">
                  <c:v>0.99455499905116929</c:v>
                </c:pt>
                <c:pt idx="76">
                  <c:v>0.99238178780714026</c:v>
                </c:pt>
                <c:pt idx="77">
                  <c:v>0.98959463529938185</c:v>
                </c:pt>
                <c:pt idx="78">
                  <c:v>0.98619874377303762</c:v>
                </c:pt>
                <c:pt idx="79">
                  <c:v>0.9822004384331523</c:v>
                </c:pt>
                <c:pt idx="80">
                  <c:v>0.97760714781345126</c:v>
                </c:pt>
                <c:pt idx="81">
                  <c:v>0.97242738077910462</c:v>
                </c:pt>
                <c:pt idx="82">
                  <c:v>0.96667070026312474</c:v>
                </c:pt>
                <c:pt idx="83">
                  <c:v>0.96034769384985663</c:v>
                </c:pt>
                <c:pt idx="84">
                  <c:v>0.95346994133221097</c:v>
                </c:pt>
                <c:pt idx="85">
                  <c:v>0.94604997938176294</c:v>
                </c:pt>
                <c:pt idx="86">
                  <c:v>0.93810126348256284</c:v>
                </c:pt>
                <c:pt idx="87">
                  <c:v>0.92963812729038808</c:v>
                </c:pt>
                <c:pt idx="88">
                  <c:v>0.92067573958917182</c:v>
                </c:pt>
                <c:pt idx="89">
                  <c:v>0.91123005902541743</c:v>
                </c:pt>
                <c:pt idx="90">
                  <c:v>0.90131778680950225</c:v>
                </c:pt>
                <c:pt idx="91">
                  <c:v>0.89095631757986138</c:v>
                </c:pt>
                <c:pt idx="92">
                  <c:v>0.88016368863208017</c:v>
                </c:pt>
                <c:pt idx="93">
                  <c:v>0.86895852771990445</c:v>
                </c:pt>
                <c:pt idx="94">
                  <c:v>0.85735999963906517</c:v>
                </c:pt>
                <c:pt idx="95">
                  <c:v>0.84538775180762127</c:v>
                </c:pt>
                <c:pt idx="96">
                  <c:v>0.83306185905822361</c:v>
                </c:pt>
                <c:pt idx="97">
                  <c:v>0.82040276785832345</c:v>
                </c:pt>
                <c:pt idx="98">
                  <c:v>0.8074312401738809</c:v>
                </c:pt>
                <c:pt idx="99">
                  <c:v>0.79416829719060122</c:v>
                </c:pt>
                <c:pt idx="100">
                  <c:v>0.7806351631041587</c:v>
                </c:pt>
                <c:pt idx="101">
                  <c:v>0.76685320918729583</c:v>
                </c:pt>
                <c:pt idx="102">
                  <c:v>0.75284389833712706</c:v>
                </c:pt>
                <c:pt idx="103">
                  <c:v>0.73862873030050347</c:v>
                </c:pt>
                <c:pt idx="104">
                  <c:v>0.72422918776891576</c:v>
                </c:pt>
                <c:pt idx="105">
                  <c:v>0.70966668352721585</c:v>
                </c:pt>
                <c:pt idx="106">
                  <c:v>0.69496250883244559</c:v>
                </c:pt>
                <c:pt idx="107">
                  <c:v>0.68013778319035756</c:v>
                </c:pt>
                <c:pt idx="108">
                  <c:v>0.66521340568784371</c:v>
                </c:pt>
                <c:pt idx="109">
                  <c:v>0.65021000802953111</c:v>
                </c:pt>
                <c:pt idx="110">
                  <c:v>0.63514790941630828</c:v>
                </c:pt>
                <c:pt idx="111">
                  <c:v>0.62004707339261234</c:v>
                </c:pt>
                <c:pt idx="112">
                  <c:v>0.60492706677796526</c:v>
                </c:pt>
                <c:pt idx="113">
                  <c:v>0.58980702078660907</c:v>
                </c:pt>
                <c:pt idx="114">
                  <c:v>0.5747055944271946</c:v>
                </c:pt>
                <c:pt idx="115">
                  <c:v>0.55964094026242506</c:v>
                </c:pt>
                <c:pt idx="116">
                  <c:v>0.5446306725963862</c:v>
                </c:pt>
                <c:pt idx="117">
                  <c:v>0.52969183814511045</c:v>
                </c:pt>
                <c:pt idx="118">
                  <c:v>0.51484088923376747</c:v>
                </c:pt>
                <c:pt idx="119">
                  <c:v>0.50009365955182261</c:v>
                </c:pt>
                <c:pt idx="120">
                  <c:v>0.485465342485629</c:v>
                </c:pt>
                <c:pt idx="121">
                  <c:v>0.47097047203626435</c:v>
                </c:pt>
                <c:pt idx="122">
                  <c:v>0.45662290631906682</c:v>
                </c:pt>
                <c:pt idx="123">
                  <c:v>0.4424358136302976</c:v>
                </c:pt>
                <c:pt idx="124">
                  <c:v>0.42842166105574125</c:v>
                </c:pt>
                <c:pt idx="125">
                  <c:v>0.41459220558586252</c:v>
                </c:pt>
                <c:pt idx="126">
                  <c:v>0.4009584876924438</c:v>
                </c:pt>
                <c:pt idx="127">
                  <c:v>0.38753082731244659</c:v>
                </c:pt>
                <c:pt idx="128">
                  <c:v>0.37431882217622259</c:v>
                </c:pt>
                <c:pt idx="129">
                  <c:v>0.3613313484091662</c:v>
                </c:pt>
                <c:pt idx="130">
                  <c:v>0.34857656332848014</c:v>
                </c:pt>
                <c:pt idx="131">
                  <c:v>0.3360619103499381</c:v>
                </c:pt>
                <c:pt idx="132">
                  <c:v>0.32379412591339113</c:v>
                </c:pt>
                <c:pt idx="133">
                  <c:v>0.31177924833028675</c:v>
                </c:pt>
                <c:pt idx="134">
                  <c:v>0.30002262845166028</c:v>
                </c:pt>
                <c:pt idx="135">
                  <c:v>0.28852894205091889</c:v>
                </c:pt>
                <c:pt idx="136">
                  <c:v>0.27730220381227122</c:v>
                </c:pt>
                <c:pt idx="137">
                  <c:v>0.26634578281284699</c:v>
                </c:pt>
                <c:pt idx="138">
                  <c:v>0.25566241938440226</c:v>
                </c:pt>
                <c:pt idx="139">
                  <c:v>0.2452542432389952</c:v>
                </c:pt>
                <c:pt idx="140">
                  <c:v>0.23512279274213138</c:v>
                </c:pt>
                <c:pt idx="141">
                  <c:v>0.22526903521660138</c:v>
                </c:pt>
                <c:pt idx="142">
                  <c:v>0.21569338816053191</c:v>
                </c:pt>
                <c:pt idx="143">
                  <c:v>0.20639574126403751</c:v>
                </c:pt>
                <c:pt idx="144">
                  <c:v>0.19737547911024764</c:v>
                </c:pt>
                <c:pt idx="145">
                  <c:v>0.18863150444837665</c:v>
                </c:pt>
                <c:pt idx="146">
                  <c:v>0.18016226192886309</c:v>
                </c:pt>
                <c:pt idx="147">
                  <c:v>0.1719657621934029</c:v>
                </c:pt>
                <c:pt idx="148">
                  <c:v>0.1640396062158945</c:v>
                </c:pt>
                <c:pt idx="149">
                  <c:v>0.15638100979388178</c:v>
                </c:pt>
                <c:pt idx="150">
                  <c:v>0.14898682809397157</c:v>
                </c:pt>
                <c:pt idx="151">
                  <c:v>0.14185358015889177</c:v>
                </c:pt>
                <c:pt idx="152">
                  <c:v>0.13497747328830106</c:v>
                </c:pt>
                <c:pt idx="153">
                  <c:v>0.12835442721012941</c:v>
                </c:pt>
                <c:pt idx="154">
                  <c:v>0.12198009796407866</c:v>
                </c:pt>
                <c:pt idx="155">
                  <c:v>0.11584990142391594</c:v>
                </c:pt>
                <c:pt idx="156">
                  <c:v>0.10995903639030924</c:v>
                </c:pt>
                <c:pt idx="157">
                  <c:v>0.10430250719115369</c:v>
                </c:pt>
                <c:pt idx="158">
                  <c:v>9.8875145731583541E-2</c:v>
                </c:pt>
                <c:pt idx="159">
                  <c:v>9.3671632941131733E-2</c:v>
                </c:pt>
                <c:pt idx="160">
                  <c:v>8.8686519570752298E-2</c:v>
                </c:pt>
                <c:pt idx="161">
                  <c:v>8.3914246297633097E-2</c:v>
                </c:pt>
                <c:pt idx="162">
                  <c:v>7.9349163100876349E-2</c:v>
                </c:pt>
                <c:pt idx="163">
                  <c:v>7.4985547876176034E-2</c:v>
                </c:pt>
                <c:pt idx="164">
                  <c:v>7.0817624262567547E-2</c:v>
                </c:pt>
                <c:pt idx="165">
                  <c:v>6.6839578659128582E-2</c:v>
                </c:pt>
                <c:pt idx="166">
                  <c:v>6.3045576414164778E-2</c:v>
                </c:pt>
                <c:pt idx="167">
                  <c:v>5.9429777173894971E-2</c:v>
                </c:pt>
                <c:pt idx="168">
                  <c:v>5.598634938194736E-2</c:v>
                </c:pt>
                <c:pt idx="169">
                  <c:v>5.270948392507465E-2</c:v>
                </c:pt>
                <c:pt idx="170">
                  <c:v>4.9593406924383084E-2</c:v>
                </c:pt>
                <c:pt idx="171">
                  <c:v>4.66323916750375E-2</c:v>
                </c:pt>
                <c:pt idx="172">
                  <c:v>4.382076974084563E-2</c:v>
                </c:pt>
                <c:pt idx="173">
                  <c:v>4.1152941213332558E-2</c:v>
                </c:pt>
                <c:pt idx="174">
                  <c:v>3.862338414788892E-2</c:v>
                </c:pt>
                <c:pt idx="175">
                  <c:v>3.6226663192309709E-2</c:v>
                </c:pt>
                <c:pt idx="176">
                  <c:v>3.3957437425535496E-2</c:v>
                </c:pt>
                <c:pt idx="177">
                  <c:v>3.1810467426665455E-2</c:v>
                </c:pt>
                <c:pt idx="178">
                  <c:v>2.9780621596330537E-2</c:v>
                </c:pt>
                <c:pt idx="179">
                  <c:v>2.7862881754306266E-2</c:v>
                </c:pt>
                <c:pt idx="180">
                  <c:v>2.6052348038804029E-2</c:v>
                </c:pt>
                <c:pt idx="181">
                  <c:v>2.43442431342198E-2</c:v>
                </c:pt>
                <c:pt idx="182">
                  <c:v>2.2733915855244327E-2</c:v>
                </c:pt>
                <c:pt idx="183">
                  <c:v>2.1216844116155181E-2</c:v>
                </c:pt>
                <c:pt idx="184">
                  <c:v>1.9788637314830531E-2</c:v>
                </c:pt>
                <c:pt idx="185">
                  <c:v>1.8445038161552369E-2</c:v>
                </c:pt>
                <c:pt idx="186">
                  <c:v>1.7181923983016458E-2</c:v>
                </c:pt>
                <c:pt idx="187">
                  <c:v>1.599530753214402E-2</c:v>
                </c:pt>
                <c:pt idx="188">
                  <c:v>1.4881337334309226E-2</c:v>
                </c:pt>
                <c:pt idx="189">
                  <c:v>1.3836297600466849E-2</c:v>
                </c:pt>
                <c:pt idx="190">
                  <c:v>1.2856607737395812E-2</c:v>
                </c:pt>
                <c:pt idx="191">
                  <c:v>1.1938821484879117E-2</c:v>
                </c:pt>
                <c:pt idx="192">
                  <c:v>1.107962570912913E-2</c:v>
                </c:pt>
                <c:pt idx="193">
                  <c:v>1.0275838881150395E-2</c:v>
                </c:pt>
                <c:pt idx="194">
                  <c:v>9.5244092680205339E-3</c:v>
                </c:pt>
                <c:pt idx="195">
                  <c:v>8.8224128642746726E-3</c:v>
                </c:pt>
                <c:pt idx="196">
                  <c:v>8.1670510897096371E-3</c:v>
                </c:pt>
                <c:pt idx="197">
                  <c:v>7.5556482789915736E-3</c:v>
                </c:pt>
                <c:pt idx="198">
                  <c:v>6.9856489874641926E-3</c:v>
                </c:pt>
                <c:pt idx="199">
                  <c:v>6.4546151365233659E-3</c:v>
                </c:pt>
                <c:pt idx="200">
                  <c:v>5.9602230208571725E-3</c:v>
                </c:pt>
              </c:numCache>
            </c:numRef>
          </c:yVal>
        </c:ser>
        <c:axId val="78023680"/>
        <c:axId val="80767616"/>
      </c:scatterChart>
      <c:scatterChart>
        <c:scatterStyle val="lineMarker"/>
        <c:ser>
          <c:idx val="1"/>
          <c:order val="1"/>
          <c:tx>
            <c:v>Data Hist.</c:v>
          </c:tx>
          <c:spPr>
            <a:ln w="28575">
              <a:noFill/>
            </a:ln>
          </c:spPr>
          <c:xVal>
            <c:numRef>
              <c:f>'Max Likelihood'!$F$3:$F$8</c:f>
              <c:numCache>
                <c:formatCode>General</c:formatCode>
                <c:ptCount val="6"/>
                <c:pt idx="0">
                  <c:v>6</c:v>
                </c:pt>
                <c:pt idx="1">
                  <c:v>6.4</c:v>
                </c:pt>
                <c:pt idx="2">
                  <c:v>6.8</c:v>
                </c:pt>
                <c:pt idx="3">
                  <c:v>7.2</c:v>
                </c:pt>
                <c:pt idx="4">
                  <c:v>7.6</c:v>
                </c:pt>
                <c:pt idx="5">
                  <c:v>8</c:v>
                </c:pt>
              </c:numCache>
            </c:numRef>
          </c:xVal>
          <c:yVal>
            <c:numRef>
              <c:f>'Max Likelihood'!$G$3:$G$8</c:f>
              <c:numCache>
                <c:formatCode>General</c:formatCode>
                <c:ptCount val="6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</c:ser>
        <c:axId val="85149952"/>
        <c:axId val="85148416"/>
      </c:scatterChart>
      <c:valAx>
        <c:axId val="78023680"/>
        <c:scaling>
          <c:orientation val="minMax"/>
          <c:max val="10"/>
          <c:min val="0"/>
        </c:scaling>
        <c:axPos val="b"/>
        <c:numFmt formatCode="General" sourceLinked="1"/>
        <c:tickLblPos val="nextTo"/>
        <c:crossAx val="80767616"/>
        <c:crosses val="autoZero"/>
        <c:crossBetween val="midCat"/>
      </c:valAx>
      <c:valAx>
        <c:axId val="80767616"/>
        <c:scaling>
          <c:orientation val="minMax"/>
        </c:scaling>
        <c:axPos val="l"/>
        <c:numFmt formatCode="0.0E+00" sourceLinked="1"/>
        <c:majorTickMark val="none"/>
        <c:tickLblPos val="none"/>
        <c:crossAx val="78023680"/>
        <c:crosses val="autoZero"/>
        <c:crossBetween val="midCat"/>
      </c:valAx>
      <c:valAx>
        <c:axId val="85148416"/>
        <c:scaling>
          <c:orientation val="minMax"/>
        </c:scaling>
        <c:axPos val="r"/>
        <c:numFmt formatCode="General" sourceLinked="1"/>
        <c:tickLblPos val="nextTo"/>
        <c:crossAx val="85149952"/>
        <c:crosses val="max"/>
        <c:crossBetween val="midCat"/>
      </c:valAx>
      <c:valAx>
        <c:axId val="85149952"/>
        <c:scaling>
          <c:orientation val="minMax"/>
        </c:scaling>
        <c:delete val="1"/>
        <c:axPos val="b"/>
        <c:numFmt formatCode="General" sourceLinked="1"/>
        <c:tickLblPos val="nextTo"/>
        <c:crossAx val="8514841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5652777777777785"/>
          <c:y val="0.18725914505442073"/>
          <c:w val="0.19347222222222224"/>
          <c:h val="0.10959341445955621"/>
        </c:manualLayout>
      </c:layout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noFill/>
            </c:spPr>
          </c:marker>
          <c:xVal>
            <c:numRef>
              <c:f>NumberLine!$A$3:$A$13</c:f>
              <c:numCache>
                <c:formatCode>General</c:formatCode>
                <c:ptCount val="11"/>
                <c:pt idx="0">
                  <c:v>6.73</c:v>
                </c:pt>
                <c:pt idx="1">
                  <c:v>6.33</c:v>
                </c:pt>
                <c:pt idx="2">
                  <c:v>6.99</c:v>
                </c:pt>
                <c:pt idx="3">
                  <c:v>6.26</c:v>
                </c:pt>
                <c:pt idx="4">
                  <c:v>6.89</c:v>
                </c:pt>
                <c:pt idx="5">
                  <c:v>7.09</c:v>
                </c:pt>
                <c:pt idx="6">
                  <c:v>6.71</c:v>
                </c:pt>
                <c:pt idx="7">
                  <c:v>6.41</c:v>
                </c:pt>
                <c:pt idx="8">
                  <c:v>7.05</c:v>
                </c:pt>
                <c:pt idx="9">
                  <c:v>6.71</c:v>
                </c:pt>
                <c:pt idx="10">
                  <c:v>6.7170000000000005</c:v>
                </c:pt>
              </c:numCache>
            </c:numRef>
          </c:xVal>
          <c:yVal>
            <c:numRef>
              <c:f>NumberLine!$B$3:$B$13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</c:numCache>
            </c:numRef>
          </c:yVal>
        </c:ser>
        <c:axId val="85002496"/>
        <c:axId val="85008768"/>
      </c:scatterChart>
      <c:valAx>
        <c:axId val="85002496"/>
        <c:scaling>
          <c:orientation val="minMax"/>
        </c:scaling>
        <c:axPos val="b"/>
        <c:numFmt formatCode="General" sourceLinked="1"/>
        <c:tickLblPos val="nextTo"/>
        <c:crossAx val="85008768"/>
        <c:crosses val="autoZero"/>
        <c:crossBetween val="midCat"/>
      </c:valAx>
      <c:valAx>
        <c:axId val="85008768"/>
        <c:scaling>
          <c:orientation val="minMax"/>
        </c:scaling>
        <c:axPos val="l"/>
        <c:majorGridlines/>
        <c:numFmt formatCode="General" sourceLinked="1"/>
        <c:tickLblPos val="nextTo"/>
        <c:crossAx val="85002496"/>
        <c:crosses val="autoZero"/>
        <c:crossBetween val="midCat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val>
            <c:numRef>
              <c:f>NumberLine!$A$3:$A$13</c:f>
              <c:numCache>
                <c:formatCode>General</c:formatCode>
                <c:ptCount val="11"/>
                <c:pt idx="0">
                  <c:v>6.73</c:v>
                </c:pt>
                <c:pt idx="1">
                  <c:v>6.33</c:v>
                </c:pt>
                <c:pt idx="2">
                  <c:v>6.99</c:v>
                </c:pt>
                <c:pt idx="3">
                  <c:v>6.26</c:v>
                </c:pt>
                <c:pt idx="4">
                  <c:v>6.89</c:v>
                </c:pt>
                <c:pt idx="5">
                  <c:v>7.09</c:v>
                </c:pt>
                <c:pt idx="6">
                  <c:v>6.71</c:v>
                </c:pt>
                <c:pt idx="7">
                  <c:v>6.41</c:v>
                </c:pt>
                <c:pt idx="8">
                  <c:v>7.05</c:v>
                </c:pt>
                <c:pt idx="9">
                  <c:v>6.71</c:v>
                </c:pt>
                <c:pt idx="10">
                  <c:v>6.7170000000000005</c:v>
                </c:pt>
              </c:numCache>
            </c:numRef>
          </c:val>
        </c:ser>
        <c:marker val="1"/>
        <c:axId val="85015552"/>
        <c:axId val="85021440"/>
      </c:lineChart>
      <c:catAx>
        <c:axId val="85015552"/>
        <c:scaling>
          <c:orientation val="minMax"/>
        </c:scaling>
        <c:axPos val="b"/>
        <c:tickLblPos val="nextTo"/>
        <c:crossAx val="85021440"/>
        <c:crosses val="autoZero"/>
        <c:auto val="1"/>
        <c:lblAlgn val="ctr"/>
        <c:lblOffset val="100"/>
      </c:catAx>
      <c:valAx>
        <c:axId val="85021440"/>
        <c:scaling>
          <c:orientation val="minMax"/>
        </c:scaling>
        <c:axPos val="l"/>
        <c:majorGridlines/>
        <c:numFmt formatCode="General" sourceLinked="1"/>
        <c:tickLblPos val="nextTo"/>
        <c:crossAx val="85015552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1</xdr:row>
      <xdr:rowOff>133350</xdr:rowOff>
    </xdr:from>
    <xdr:to>
      <xdr:col>14</xdr:col>
      <xdr:colOff>542925</xdr:colOff>
      <xdr:row>15</xdr:row>
      <xdr:rowOff>180975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180975</xdr:colOff>
      <xdr:row>12</xdr:row>
      <xdr:rowOff>104775</xdr:rowOff>
    </xdr:from>
    <xdr:to>
      <xdr:col>7</xdr:col>
      <xdr:colOff>466725</xdr:colOff>
      <xdr:row>14</xdr:row>
      <xdr:rowOff>160696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62500" t="48255" r="781" b="42548"/>
        <a:stretch>
          <a:fillRect/>
        </a:stretch>
      </xdr:blipFill>
      <xdr:spPr bwMode="auto">
        <a:xfrm>
          <a:off x="1771650" y="3667125"/>
          <a:ext cx="3581400" cy="64647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581025</xdr:colOff>
      <xdr:row>1</xdr:row>
      <xdr:rowOff>247650</xdr:rowOff>
    </xdr:from>
    <xdr:to>
      <xdr:col>10</xdr:col>
      <xdr:colOff>276225</xdr:colOff>
      <xdr:row>3</xdr:row>
      <xdr:rowOff>314325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19049</xdr:colOff>
      <xdr:row>4</xdr:row>
      <xdr:rowOff>285751</xdr:rowOff>
    </xdr:from>
    <xdr:to>
      <xdr:col>10</xdr:col>
      <xdr:colOff>352424</xdr:colOff>
      <xdr:row>11</xdr:row>
      <xdr:rowOff>257176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37"/>
  <sheetViews>
    <sheetView tabSelected="1" topLeftCell="A2" workbookViewId="0">
      <pane ySplit="7305" topLeftCell="A217"/>
      <selection activeCell="D12" sqref="D12"/>
      <selection pane="bottomLeft" activeCell="B217" sqref="B217"/>
    </sheetView>
  </sheetViews>
  <sheetFormatPr defaultRowHeight="15"/>
  <cols>
    <col min="2" max="2" width="14.7109375" style="5" customWidth="1"/>
    <col min="3" max="3" width="12.85546875" customWidth="1"/>
  </cols>
  <sheetData>
    <row r="1" spans="1:7" ht="24" thickBot="1">
      <c r="A1" s="6" t="s">
        <v>11</v>
      </c>
      <c r="B1" s="7"/>
      <c r="C1" s="6"/>
      <c r="D1" s="6"/>
      <c r="E1" s="6"/>
      <c r="F1" s="6"/>
      <c r="G1" s="6"/>
    </row>
    <row r="2" spans="1:7" ht="23.25">
      <c r="A2" s="6" t="s">
        <v>0</v>
      </c>
      <c r="B2" s="7" t="s">
        <v>7</v>
      </c>
      <c r="C2" s="6" t="s">
        <v>4</v>
      </c>
      <c r="D2" s="3" t="s">
        <v>1</v>
      </c>
      <c r="E2" s="3" t="s">
        <v>3</v>
      </c>
      <c r="F2" s="6"/>
      <c r="G2" s="6"/>
    </row>
    <row r="3" spans="1:7" ht="23.25">
      <c r="A3" s="6">
        <v>6.73</v>
      </c>
      <c r="B3" s="7">
        <f>(1/(B$15*SQRT(2*3.14159)))*EXP(-((A3-B$14)^2/(2*B$15^2)))</f>
        <v>0.99704449712477283</v>
      </c>
      <c r="C3" s="6">
        <v>6.2</v>
      </c>
      <c r="D3" s="8">
        <v>6.2</v>
      </c>
      <c r="E3" s="9">
        <v>0</v>
      </c>
      <c r="F3" s="9">
        <v>6</v>
      </c>
      <c r="G3" s="9">
        <v>0</v>
      </c>
    </row>
    <row r="4" spans="1:7" ht="23.25">
      <c r="A4" s="6">
        <v>6.33</v>
      </c>
      <c r="B4" s="7">
        <f t="shared" ref="B4:B12" si="0">(1/(B$15*SQRT(2*3.14159)))*EXP(-((A4-B$14)^2/(2*B$15^2)))</f>
        <v>0.62004707339257736</v>
      </c>
      <c r="C4" s="6">
        <v>6.6</v>
      </c>
      <c r="D4" s="8">
        <v>6.6</v>
      </c>
      <c r="E4" s="9">
        <v>3</v>
      </c>
      <c r="F4" s="9">
        <v>6.4</v>
      </c>
      <c r="G4" s="9">
        <v>3</v>
      </c>
    </row>
    <row r="5" spans="1:7" ht="23.25">
      <c r="A5" s="6">
        <v>6.99</v>
      </c>
      <c r="B5" s="7">
        <f t="shared" si="0"/>
        <v>0.79416829719057247</v>
      </c>
      <c r="C5" s="6">
        <v>7</v>
      </c>
      <c r="D5" s="8">
        <v>7</v>
      </c>
      <c r="E5" s="9">
        <v>5</v>
      </c>
      <c r="F5" s="9">
        <v>6.8</v>
      </c>
      <c r="G5" s="9">
        <v>5</v>
      </c>
    </row>
    <row r="6" spans="1:7" ht="23.25">
      <c r="A6" s="6">
        <v>6.26</v>
      </c>
      <c r="B6" s="7">
        <f t="shared" si="0"/>
        <v>0.51484088923373061</v>
      </c>
      <c r="C6" s="6">
        <v>7.4</v>
      </c>
      <c r="D6" s="8">
        <v>7.4</v>
      </c>
      <c r="E6" s="9">
        <v>2</v>
      </c>
      <c r="F6" s="9">
        <v>7.2</v>
      </c>
      <c r="G6" s="9">
        <v>2</v>
      </c>
    </row>
    <row r="7" spans="1:7" ht="23.25">
      <c r="A7" s="6">
        <v>6.89</v>
      </c>
      <c r="B7" s="7">
        <f t="shared" si="0"/>
        <v>0.91123005902539944</v>
      </c>
      <c r="C7" s="6">
        <v>7.8</v>
      </c>
      <c r="D7" s="8">
        <v>7.8</v>
      </c>
      <c r="E7" s="9">
        <v>0</v>
      </c>
      <c r="F7" s="9">
        <v>7.6</v>
      </c>
      <c r="G7" s="9">
        <v>0</v>
      </c>
    </row>
    <row r="8" spans="1:7" ht="23.25">
      <c r="A8" s="6">
        <v>7.09</v>
      </c>
      <c r="B8" s="7">
        <f t="shared" si="0"/>
        <v>0.65021000802949636</v>
      </c>
      <c r="C8" s="6">
        <v>8.1999999999999993</v>
      </c>
      <c r="D8" s="8">
        <v>8.1999999999999993</v>
      </c>
      <c r="E8" s="9">
        <v>0</v>
      </c>
      <c r="F8" s="9">
        <v>8</v>
      </c>
      <c r="G8" s="9">
        <v>0</v>
      </c>
    </row>
    <row r="9" spans="1:7" ht="24" thickBot="1">
      <c r="A9" s="6">
        <v>6.71</v>
      </c>
      <c r="B9" s="7">
        <f t="shared" si="0"/>
        <v>0.99704449712477283</v>
      </c>
      <c r="C9" s="6"/>
      <c r="D9" s="2" t="s">
        <v>2</v>
      </c>
      <c r="E9" s="2">
        <v>0</v>
      </c>
      <c r="F9" s="6"/>
      <c r="G9" s="6"/>
    </row>
    <row r="10" spans="1:7" ht="23.25">
      <c r="A10" s="6">
        <v>6.41</v>
      </c>
      <c r="B10" s="7">
        <f t="shared" si="0"/>
        <v>0.73862873030047294</v>
      </c>
      <c r="C10" s="6"/>
      <c r="D10" s="10"/>
      <c r="E10" s="1"/>
      <c r="F10" s="6"/>
      <c r="G10" s="6"/>
    </row>
    <row r="11" spans="1:7" ht="23.25">
      <c r="A11" s="6">
        <v>7.05</v>
      </c>
      <c r="B11" s="7">
        <f t="shared" si="0"/>
        <v>0.70966668352718332</v>
      </c>
      <c r="C11" s="6"/>
      <c r="D11" s="10"/>
      <c r="E11" s="1"/>
      <c r="F11" s="6"/>
      <c r="G11" s="6"/>
    </row>
    <row r="12" spans="1:7" ht="23.25">
      <c r="A12" s="6">
        <v>6.71</v>
      </c>
      <c r="B12" s="7">
        <f t="shared" si="0"/>
        <v>0.99704449712477283</v>
      </c>
      <c r="C12" s="7">
        <f>PRODUCT(B3:B12)</f>
        <v>7.803980281214537E-2</v>
      </c>
      <c r="D12" s="10"/>
      <c r="E12" s="1"/>
      <c r="F12" s="6"/>
      <c r="G12" s="6"/>
    </row>
    <row r="13" spans="1:7" ht="23.25">
      <c r="A13" s="6"/>
      <c r="C13" s="6"/>
      <c r="D13" s="10"/>
      <c r="E13" s="1"/>
      <c r="F13" s="6"/>
      <c r="G13" s="6"/>
    </row>
    <row r="14" spans="1:7" ht="23.25">
      <c r="A14" s="11" t="s">
        <v>5</v>
      </c>
      <c r="B14" s="12">
        <v>6.72</v>
      </c>
      <c r="C14" s="6"/>
      <c r="D14" s="10"/>
      <c r="E14" s="1"/>
      <c r="F14" s="6"/>
      <c r="G14" s="6"/>
    </row>
    <row r="15" spans="1:7" ht="23.25">
      <c r="A15" s="11" t="s">
        <v>6</v>
      </c>
      <c r="B15" s="12">
        <v>0.4</v>
      </c>
      <c r="C15" s="6"/>
      <c r="D15" s="10"/>
      <c r="E15" s="1"/>
      <c r="F15" s="6"/>
      <c r="G15" s="6"/>
    </row>
    <row r="16" spans="1:7">
      <c r="D16" s="10"/>
      <c r="E16" s="1"/>
    </row>
    <row r="17" spans="1:5">
      <c r="A17">
        <v>6</v>
      </c>
      <c r="B17" s="5">
        <f>(1/(B$15*SQRT(2*3.14159)))*EXP(-((A17-B$14)^2/(2*B$15^2)))</f>
        <v>0.19737547911022083</v>
      </c>
      <c r="D17" s="10"/>
      <c r="E17" s="1"/>
    </row>
    <row r="18" spans="1:5">
      <c r="A18">
        <f>A17+0.01</f>
        <v>6.01</v>
      </c>
      <c r="B18" s="5">
        <f t="shared" ref="B18:B81" si="1">(1/(B$15*SQRT(2*3.14159)))*EXP(-((A18-B$14)^2/(2*B$15^2)))</f>
        <v>0.20639574126400981</v>
      </c>
      <c r="D18" s="10"/>
      <c r="E18" s="1"/>
    </row>
    <row r="19" spans="1:5">
      <c r="A19">
        <f t="shared" ref="A19:A82" si="2">A18+0.01</f>
        <v>6.02</v>
      </c>
      <c r="B19" s="5">
        <f t="shared" si="1"/>
        <v>0.2156933881605034</v>
      </c>
      <c r="D19" s="10">
        <v>1.0261635061799698E-55</v>
      </c>
      <c r="E19" s="1">
        <v>0</v>
      </c>
    </row>
    <row r="20" spans="1:5">
      <c r="A20">
        <f t="shared" si="2"/>
        <v>6.0299999999999994</v>
      </c>
      <c r="B20" s="5">
        <f t="shared" si="1"/>
        <v>0.22526903521657207</v>
      </c>
      <c r="D20" s="10">
        <v>5.0572714402540735E-55</v>
      </c>
      <c r="E20" s="1">
        <v>0</v>
      </c>
    </row>
    <row r="21" spans="1:5">
      <c r="A21">
        <f t="shared" si="2"/>
        <v>6.0399999999999991</v>
      </c>
      <c r="B21" s="5">
        <f t="shared" si="1"/>
        <v>0.23512279274210121</v>
      </c>
      <c r="D21" s="10">
        <v>2.4675900937228455E-54</v>
      </c>
      <c r="E21" s="1">
        <v>0</v>
      </c>
    </row>
    <row r="22" spans="1:5">
      <c r="A22">
        <f t="shared" si="2"/>
        <v>6.0499999999999989</v>
      </c>
      <c r="B22" s="5">
        <f t="shared" si="1"/>
        <v>0.24525424323896414</v>
      </c>
      <c r="D22" s="10">
        <v>1.192029016218261E-53</v>
      </c>
      <c r="E22" s="1">
        <v>0</v>
      </c>
    </row>
    <row r="23" spans="1:5">
      <c r="A23">
        <f t="shared" si="2"/>
        <v>6.0599999999999987</v>
      </c>
      <c r="B23" s="5">
        <f t="shared" si="1"/>
        <v>0.25566241938437045</v>
      </c>
      <c r="D23" s="10">
        <v>5.7010872987265548E-53</v>
      </c>
      <c r="E23" s="1">
        <v>0</v>
      </c>
    </row>
    <row r="24" spans="1:5">
      <c r="A24">
        <f t="shared" si="2"/>
        <v>6.0699999999999985</v>
      </c>
      <c r="B24" s="5">
        <f t="shared" si="1"/>
        <v>0.26634578281281435</v>
      </c>
      <c r="D24" s="10">
        <v>2.6995141646955909E-52</v>
      </c>
      <c r="E24" s="1">
        <v>0</v>
      </c>
    </row>
    <row r="25" spans="1:5">
      <c r="A25">
        <f t="shared" si="2"/>
        <v>6.0799999999999983</v>
      </c>
      <c r="B25" s="5">
        <f t="shared" si="1"/>
        <v>0.27730220381223775</v>
      </c>
      <c r="D25" s="10">
        <v>1.2655245810836082E-51</v>
      </c>
      <c r="E25" s="1">
        <v>0</v>
      </c>
    </row>
    <row r="26" spans="1:5">
      <c r="A26">
        <f t="shared" si="2"/>
        <v>6.0899999999999981</v>
      </c>
      <c r="B26" s="5">
        <f t="shared" si="1"/>
        <v>0.28852894205088458</v>
      </c>
      <c r="D26" s="10">
        <v>5.8737115469672047E-51</v>
      </c>
      <c r="E26" s="1">
        <v>0</v>
      </c>
    </row>
    <row r="27" spans="1:5">
      <c r="A27">
        <f t="shared" si="2"/>
        <v>6.0999999999999979</v>
      </c>
      <c r="B27" s="5">
        <f t="shared" si="1"/>
        <v>0.30002262845162514</v>
      </c>
      <c r="D27" s="10">
        <v>2.6990547843007031E-50</v>
      </c>
      <c r="E27" s="1">
        <v>0</v>
      </c>
    </row>
    <row r="28" spans="1:5">
      <c r="A28">
        <f t="shared" si="2"/>
        <v>6.1099999999999977</v>
      </c>
      <c r="B28" s="5">
        <f t="shared" si="1"/>
        <v>0.31177924833025084</v>
      </c>
      <c r="D28" s="10">
        <v>1.2279136858210569E-49</v>
      </c>
      <c r="E28" s="1">
        <v>0</v>
      </c>
    </row>
    <row r="29" spans="1:5">
      <c r="A29">
        <f t="shared" si="2"/>
        <v>6.1199999999999974</v>
      </c>
      <c r="B29" s="5">
        <f t="shared" si="1"/>
        <v>0.32379412591335444</v>
      </c>
      <c r="D29" s="10">
        <v>5.5307118856714867E-49</v>
      </c>
      <c r="E29" s="1">
        <v>0</v>
      </c>
    </row>
    <row r="30" spans="1:5">
      <c r="A30">
        <f t="shared" si="2"/>
        <v>6.1299999999999972</v>
      </c>
      <c r="B30" s="5">
        <f t="shared" si="1"/>
        <v>0.33606191034990074</v>
      </c>
      <c r="D30" s="10">
        <v>2.4663305675043146E-48</v>
      </c>
      <c r="E30" s="1">
        <v>0</v>
      </c>
    </row>
    <row r="31" spans="1:5">
      <c r="A31">
        <f t="shared" si="2"/>
        <v>6.139999999999997</v>
      </c>
      <c r="B31" s="5">
        <f t="shared" si="1"/>
        <v>0.348576563328442</v>
      </c>
      <c r="D31" s="10">
        <v>1.0888764152009486E-47</v>
      </c>
      <c r="E31" s="1">
        <v>0</v>
      </c>
    </row>
    <row r="32" spans="1:5">
      <c r="A32">
        <f t="shared" si="2"/>
        <v>6.1499999999999968</v>
      </c>
      <c r="B32" s="5">
        <f t="shared" si="1"/>
        <v>0.3613313484091274</v>
      </c>
      <c r="D32" s="10">
        <v>4.7595177631424298E-47</v>
      </c>
      <c r="E32" s="1">
        <v>0</v>
      </c>
    </row>
    <row r="33" spans="1:5">
      <c r="A33">
        <f t="shared" si="2"/>
        <v>6.1599999999999966</v>
      </c>
      <c r="B33" s="5">
        <f t="shared" si="1"/>
        <v>0.37431882217618306</v>
      </c>
      <c r="D33" s="10">
        <v>2.0597018922977082E-46</v>
      </c>
      <c r="E33" s="1">
        <v>0</v>
      </c>
    </row>
    <row r="34" spans="1:5">
      <c r="A34">
        <f t="shared" si="2"/>
        <v>6.1699999999999964</v>
      </c>
      <c r="B34" s="5">
        <f t="shared" si="1"/>
        <v>0.3875308273124064</v>
      </c>
      <c r="D34" s="10">
        <v>8.8247587016184059E-46</v>
      </c>
      <c r="E34" s="1">
        <v>0</v>
      </c>
    </row>
    <row r="35" spans="1:5">
      <c r="A35">
        <f t="shared" si="2"/>
        <v>6.1799999999999962</v>
      </c>
      <c r="B35" s="5">
        <f t="shared" si="1"/>
        <v>0.40095848769240294</v>
      </c>
      <c r="D35" s="10">
        <v>3.7433321608331462E-45</v>
      </c>
      <c r="E35" s="1">
        <v>0</v>
      </c>
    </row>
    <row r="36" spans="1:5">
      <c r="A36">
        <f t="shared" si="2"/>
        <v>6.1899999999999959</v>
      </c>
      <c r="B36" s="5">
        <f t="shared" si="1"/>
        <v>0.41459220558582105</v>
      </c>
      <c r="D36" s="10">
        <v>1.572066622547693E-44</v>
      </c>
      <c r="E36" s="1">
        <v>0</v>
      </c>
    </row>
    <row r="37" spans="1:5">
      <c r="A37">
        <f t="shared" si="2"/>
        <v>6.1999999999999957</v>
      </c>
      <c r="B37" s="5">
        <f t="shared" si="1"/>
        <v>0.42842166105569918</v>
      </c>
      <c r="D37" s="10">
        <v>6.5364295358944835E-44</v>
      </c>
      <c r="E37" s="1">
        <v>0</v>
      </c>
    </row>
    <row r="38" spans="1:5">
      <c r="A38">
        <f t="shared" si="2"/>
        <v>6.2099999999999955</v>
      </c>
      <c r="B38" s="5">
        <f t="shared" si="1"/>
        <v>0.44243581363025503</v>
      </c>
      <c r="D38" s="10">
        <v>2.6907123720295774E-43</v>
      </c>
      <c r="E38" s="1">
        <v>0</v>
      </c>
    </row>
    <row r="39" spans="1:5">
      <c r="A39">
        <f t="shared" si="2"/>
        <v>6.2199999999999953</v>
      </c>
      <c r="B39" s="5">
        <f t="shared" si="1"/>
        <v>0.45662290631902369</v>
      </c>
      <c r="D39" s="10">
        <v>1.0966070225265153E-42</v>
      </c>
      <c r="E39" s="1">
        <v>0</v>
      </c>
    </row>
    <row r="40" spans="1:5">
      <c r="A40">
        <f t="shared" si="2"/>
        <v>6.2299999999999951</v>
      </c>
      <c r="B40" s="5">
        <f t="shared" si="1"/>
        <v>0.47097047203622083</v>
      </c>
      <c r="D40" s="10">
        <v>4.4247814520641281E-42</v>
      </c>
      <c r="E40" s="1">
        <v>0</v>
      </c>
    </row>
    <row r="41" spans="1:5">
      <c r="A41">
        <f t="shared" si="2"/>
        <v>6.2399999999999949</v>
      </c>
      <c r="B41" s="5">
        <f t="shared" si="1"/>
        <v>0.48546534248558493</v>
      </c>
      <c r="D41" s="10">
        <v>1.7676231567856773E-41</v>
      </c>
      <c r="E41" s="1">
        <v>0</v>
      </c>
    </row>
    <row r="42" spans="1:5">
      <c r="A42">
        <f t="shared" si="2"/>
        <v>6.2499999999999947</v>
      </c>
      <c r="B42" s="5">
        <f t="shared" si="1"/>
        <v>0.5000936595517782</v>
      </c>
      <c r="D42" s="10">
        <v>6.9910852022979248E-41</v>
      </c>
      <c r="E42" s="1">
        <v>0</v>
      </c>
    </row>
    <row r="43" spans="1:5">
      <c r="A43">
        <f t="shared" si="2"/>
        <v>6.2599999999999945</v>
      </c>
      <c r="B43" s="5">
        <f t="shared" si="1"/>
        <v>0.51484088923372273</v>
      </c>
      <c r="D43" s="10">
        <v>2.7375153485081491E-40</v>
      </c>
      <c r="E43" s="1">
        <v>0</v>
      </c>
    </row>
    <row r="44" spans="1:5">
      <c r="A44">
        <f t="shared" si="2"/>
        <v>6.2699999999999942</v>
      </c>
      <c r="B44" s="5">
        <f t="shared" si="1"/>
        <v>0.52969183814506549</v>
      </c>
      <c r="D44" s="10">
        <v>1.0612692621279901E-39</v>
      </c>
      <c r="E44" s="1">
        <v>0</v>
      </c>
    </row>
    <row r="45" spans="1:5">
      <c r="A45">
        <f t="shared" si="2"/>
        <v>6.279999999999994</v>
      </c>
      <c r="B45" s="5">
        <f t="shared" si="1"/>
        <v>0.5446306725963409</v>
      </c>
      <c r="D45" s="10">
        <v>4.0733493978518503E-39</v>
      </c>
      <c r="E45" s="1">
        <v>0</v>
      </c>
    </row>
    <row r="46" spans="1:5">
      <c r="A46">
        <f t="shared" si="2"/>
        <v>6.2899999999999938</v>
      </c>
      <c r="B46" s="5">
        <f t="shared" si="1"/>
        <v>0.55964094026237965</v>
      </c>
      <c r="D46" s="10">
        <v>1.5478711200185207E-38</v>
      </c>
      <c r="E46" s="1">
        <v>0</v>
      </c>
    </row>
    <row r="47" spans="1:5">
      <c r="A47">
        <f t="shared" si="2"/>
        <v>6.2999999999999936</v>
      </c>
      <c r="B47" s="5">
        <f t="shared" si="1"/>
        <v>0.57470559442714908</v>
      </c>
      <c r="D47" s="10">
        <v>5.8233780591606729E-38</v>
      </c>
      <c r="E47" s="1">
        <v>0</v>
      </c>
    </row>
    <row r="48" spans="1:5">
      <c r="A48">
        <f t="shared" si="2"/>
        <v>6.3099999999999934</v>
      </c>
      <c r="B48" s="5">
        <f t="shared" si="1"/>
        <v>0.58980702078656333</v>
      </c>
      <c r="D48" s="10">
        <v>2.1690633163347752E-37</v>
      </c>
      <c r="E48" s="1">
        <v>0</v>
      </c>
    </row>
    <row r="49" spans="1:5">
      <c r="A49">
        <f t="shared" si="2"/>
        <v>6.3199999999999932</v>
      </c>
      <c r="B49" s="5">
        <f t="shared" si="1"/>
        <v>0.60492706677791974</v>
      </c>
      <c r="D49" s="10">
        <v>7.9988311352028703E-37</v>
      </c>
      <c r="E49" s="1">
        <v>0</v>
      </c>
    </row>
    <row r="50" spans="1:5">
      <c r="A50">
        <f t="shared" si="2"/>
        <v>6.329999999999993</v>
      </c>
      <c r="B50" s="5">
        <f t="shared" si="1"/>
        <v>0.62004707339256671</v>
      </c>
      <c r="D50" s="10">
        <v>2.9203700272459926E-36</v>
      </c>
      <c r="E50" s="1">
        <v>0</v>
      </c>
    </row>
    <row r="51" spans="1:5">
      <c r="A51">
        <f t="shared" si="2"/>
        <v>6.3399999999999928</v>
      </c>
      <c r="B51" s="5">
        <f t="shared" si="1"/>
        <v>0.63514790941626265</v>
      </c>
      <c r="D51" s="10">
        <v>1.0556167960703699E-35</v>
      </c>
      <c r="E51" s="1">
        <v>0</v>
      </c>
    </row>
    <row r="52" spans="1:5">
      <c r="A52">
        <f t="shared" si="2"/>
        <v>6.3499999999999925</v>
      </c>
      <c r="B52" s="5">
        <f t="shared" si="1"/>
        <v>0.6502100080294857</v>
      </c>
      <c r="D52" s="10">
        <v>3.7777373166236973E-35</v>
      </c>
      <c r="E52" s="1">
        <v>0</v>
      </c>
    </row>
    <row r="53" spans="1:5">
      <c r="A53">
        <f t="shared" si="2"/>
        <v>6.3599999999999923</v>
      </c>
      <c r="B53" s="5">
        <f t="shared" si="1"/>
        <v>0.66521340568779852</v>
      </c>
      <c r="D53" s="10">
        <v>1.3384873645456506E-34</v>
      </c>
      <c r="E53" s="1">
        <v>0</v>
      </c>
    </row>
    <row r="54" spans="1:5">
      <c r="A54">
        <f t="shared" si="2"/>
        <v>6.3699999999999921</v>
      </c>
      <c r="B54" s="5">
        <f t="shared" si="1"/>
        <v>0.68013778319031259</v>
      </c>
      <c r="D54" s="10">
        <v>4.6951973409256806E-34</v>
      </c>
      <c r="E54" s="1">
        <v>0</v>
      </c>
    </row>
    <row r="55" spans="1:5">
      <c r="A55">
        <f t="shared" si="2"/>
        <v>6.3799999999999919</v>
      </c>
      <c r="B55" s="5">
        <f t="shared" si="1"/>
        <v>0.69496250883240096</v>
      </c>
      <c r="D55" s="10">
        <v>1.6306114235053439E-33</v>
      </c>
      <c r="E55" s="1">
        <v>0</v>
      </c>
    </row>
    <row r="56" spans="1:5">
      <c r="A56">
        <f t="shared" si="2"/>
        <v>6.3899999999999917</v>
      </c>
      <c r="B56" s="5">
        <f t="shared" si="1"/>
        <v>0.70966668352717177</v>
      </c>
      <c r="D56" s="10">
        <v>5.6066592941968604E-33</v>
      </c>
      <c r="E56" s="1">
        <v>0</v>
      </c>
    </row>
    <row r="57" spans="1:5">
      <c r="A57">
        <f t="shared" si="2"/>
        <v>6.3999999999999915</v>
      </c>
      <c r="B57" s="5">
        <f t="shared" si="1"/>
        <v>0.72422918776887202</v>
      </c>
      <c r="D57" s="10">
        <v>1.9085999407067671E-32</v>
      </c>
      <c r="E57" s="1">
        <v>0</v>
      </c>
    </row>
    <row r="58" spans="1:5">
      <c r="A58">
        <f t="shared" si="2"/>
        <v>6.4099999999999913</v>
      </c>
      <c r="B58" s="5">
        <f t="shared" si="1"/>
        <v>0.73862873030046028</v>
      </c>
      <c r="D58" s="10">
        <v>6.4325430513282448E-32</v>
      </c>
      <c r="E58" s="1">
        <v>0</v>
      </c>
    </row>
    <row r="59" spans="1:5">
      <c r="A59">
        <f t="shared" si="2"/>
        <v>6.419999999999991</v>
      </c>
      <c r="B59" s="5">
        <f t="shared" si="1"/>
        <v>0.75284389833708443</v>
      </c>
      <c r="D59" s="10">
        <v>2.1463846421577734E-31</v>
      </c>
      <c r="E59" s="1">
        <v>0</v>
      </c>
    </row>
    <row r="60" spans="1:5">
      <c r="A60">
        <f t="shared" si="2"/>
        <v>6.4299999999999908</v>
      </c>
      <c r="B60" s="5">
        <f t="shared" si="1"/>
        <v>0.76685320918725386</v>
      </c>
      <c r="D60" s="10">
        <v>7.0907056630854102E-31</v>
      </c>
      <c r="E60" s="1">
        <v>0</v>
      </c>
    </row>
    <row r="61" spans="1:5">
      <c r="A61">
        <f t="shared" si="2"/>
        <v>6.4399999999999906</v>
      </c>
      <c r="B61" s="5">
        <f t="shared" si="1"/>
        <v>0.7806351631041174</v>
      </c>
      <c r="D61" s="10">
        <v>2.3191477567146181E-30</v>
      </c>
      <c r="E61" s="1">
        <v>0</v>
      </c>
    </row>
    <row r="62" spans="1:5">
      <c r="A62">
        <f t="shared" si="2"/>
        <v>6.4499999999999904</v>
      </c>
      <c r="B62" s="5">
        <f t="shared" si="1"/>
        <v>0.7941682971905607</v>
      </c>
      <c r="D62" s="10">
        <v>7.509731944122735E-30</v>
      </c>
      <c r="E62" s="1">
        <v>0</v>
      </c>
    </row>
    <row r="63" spans="1:5">
      <c r="A63">
        <f t="shared" si="2"/>
        <v>6.4599999999999902</v>
      </c>
      <c r="B63" s="5">
        <f t="shared" si="1"/>
        <v>0.80743124017384127</v>
      </c>
      <c r="D63" s="10">
        <v>2.4075621486380679E-29</v>
      </c>
      <c r="E63" s="1">
        <v>0</v>
      </c>
    </row>
    <row r="64" spans="1:5">
      <c r="A64">
        <f t="shared" si="2"/>
        <v>6.46999999999999</v>
      </c>
      <c r="B64" s="5">
        <f t="shared" si="1"/>
        <v>0.82040276785828481</v>
      </c>
      <c r="D64" s="10">
        <v>7.6416586389298664E-29</v>
      </c>
      <c r="E64" s="1">
        <v>0</v>
      </c>
    </row>
    <row r="65" spans="1:5">
      <c r="A65">
        <f t="shared" si="2"/>
        <v>6.4799999999999898</v>
      </c>
      <c r="B65" s="5">
        <f t="shared" si="1"/>
        <v>0.83306185905818586</v>
      </c>
      <c r="D65" s="10">
        <v>2.4013464141819388E-28</v>
      </c>
      <c r="E65" s="1">
        <v>0</v>
      </c>
    </row>
    <row r="66" spans="1:5">
      <c r="A66">
        <f t="shared" si="2"/>
        <v>6.4899999999999896</v>
      </c>
      <c r="B66" s="5">
        <f t="shared" si="1"/>
        <v>0.84538775180758463</v>
      </c>
      <c r="D66" s="10">
        <v>7.4710054311525062E-28</v>
      </c>
      <c r="E66" s="1">
        <v>0</v>
      </c>
    </row>
    <row r="67" spans="1:5">
      <c r="A67">
        <f t="shared" si="2"/>
        <v>6.4999999999999893</v>
      </c>
      <c r="B67" s="5">
        <f t="shared" si="1"/>
        <v>0.85735999963902954</v>
      </c>
      <c r="D67" s="10">
        <v>2.3012316807392761E-27</v>
      </c>
      <c r="E67" s="1">
        <v>0</v>
      </c>
    </row>
    <row r="68" spans="1:5">
      <c r="A68">
        <f t="shared" si="2"/>
        <v>6.5099999999999891</v>
      </c>
      <c r="B68" s="5">
        <f t="shared" si="1"/>
        <v>0.86895852771987003</v>
      </c>
      <c r="D68" s="10">
        <v>7.0177629065092455E-27</v>
      </c>
      <c r="E68" s="1">
        <v>0</v>
      </c>
    </row>
    <row r="69" spans="1:5">
      <c r="A69">
        <f t="shared" si="2"/>
        <v>6.5199999999999889</v>
      </c>
      <c r="B69" s="5">
        <f t="shared" si="1"/>
        <v>0.88016368863204697</v>
      </c>
      <c r="D69" s="10">
        <v>2.1188201483614695E-26</v>
      </c>
      <c r="E69" s="1">
        <v>0</v>
      </c>
    </row>
    <row r="70" spans="1:5">
      <c r="A70">
        <f t="shared" si="2"/>
        <v>6.5299999999999887</v>
      </c>
      <c r="B70" s="5">
        <f t="shared" si="1"/>
        <v>0.8909563175798294</v>
      </c>
      <c r="D70" s="10">
        <v>6.3335404967067394E-26</v>
      </c>
      <c r="E70" s="1">
        <v>0</v>
      </c>
    </row>
    <row r="71" spans="1:5">
      <c r="A71">
        <f t="shared" si="2"/>
        <v>6.5399999999999885</v>
      </c>
      <c r="B71" s="5">
        <f t="shared" si="1"/>
        <v>0.90131778680947161</v>
      </c>
      <c r="D71" s="10">
        <v>1.874373193955224E-25</v>
      </c>
      <c r="E71" s="1">
        <v>0</v>
      </c>
    </row>
    <row r="72" spans="1:5">
      <c r="A72">
        <f t="shared" si="2"/>
        <v>6.5499999999999883</v>
      </c>
      <c r="B72" s="5">
        <f t="shared" si="1"/>
        <v>0.91123005902538823</v>
      </c>
      <c r="D72" s="10">
        <v>5.4919001512391884E-25</v>
      </c>
      <c r="E72" s="1">
        <v>0</v>
      </c>
    </row>
    <row r="73" spans="1:5">
      <c r="A73">
        <f t="shared" si="2"/>
        <v>6.5599999999999881</v>
      </c>
      <c r="B73" s="5">
        <f t="shared" si="1"/>
        <v>0.92067573958914406</v>
      </c>
      <c r="D73" s="10">
        <v>1.5931118055276809E-24</v>
      </c>
      <c r="E73" s="1">
        <v>0</v>
      </c>
    </row>
    <row r="74" spans="1:5">
      <c r="A74">
        <f t="shared" si="2"/>
        <v>6.5699999999999878</v>
      </c>
      <c r="B74" s="5">
        <f t="shared" si="1"/>
        <v>0.92963812729036177</v>
      </c>
      <c r="D74" s="10">
        <v>4.5753775228621841E-24</v>
      </c>
      <c r="E74" s="1">
        <v>0</v>
      </c>
    </row>
    <row r="75" spans="1:5">
      <c r="A75">
        <f t="shared" si="2"/>
        <v>6.5799999999999876</v>
      </c>
      <c r="B75" s="5">
        <f t="shared" si="1"/>
        <v>0.93810126348253808</v>
      </c>
      <c r="D75" s="10">
        <v>1.3009621693655198E-23</v>
      </c>
      <c r="E75" s="1">
        <v>0</v>
      </c>
    </row>
    <row r="76" spans="1:5">
      <c r="A76">
        <f t="shared" si="2"/>
        <v>6.5899999999999874</v>
      </c>
      <c r="B76" s="5">
        <f t="shared" si="1"/>
        <v>0.94604997938173963</v>
      </c>
      <c r="D76" s="10">
        <v>3.6623467152917152E-23</v>
      </c>
      <c r="E76" s="1">
        <v>0</v>
      </c>
    </row>
    <row r="77" spans="1:5">
      <c r="A77">
        <f t="shared" si="2"/>
        <v>6.5999999999999872</v>
      </c>
      <c r="B77" s="5">
        <f t="shared" si="1"/>
        <v>0.95346994133218932</v>
      </c>
      <c r="D77" s="10">
        <v>1.0207309905207273E-22</v>
      </c>
      <c r="E77" s="1">
        <v>0</v>
      </c>
    </row>
    <row r="78" spans="1:5">
      <c r="A78">
        <f t="shared" si="2"/>
        <v>6.609999999999987</v>
      </c>
      <c r="B78" s="5">
        <f t="shared" si="1"/>
        <v>0.96034769384983665</v>
      </c>
      <c r="D78" s="10">
        <v>2.8165677338103724E-22</v>
      </c>
      <c r="E78" s="1">
        <v>0</v>
      </c>
    </row>
    <row r="79" spans="1:5">
      <c r="A79">
        <f t="shared" si="2"/>
        <v>6.6199999999999868</v>
      </c>
      <c r="B79" s="5">
        <f t="shared" si="1"/>
        <v>0.96667070026310653</v>
      </c>
      <c r="D79" s="10">
        <v>7.6946018764030873E-22</v>
      </c>
      <c r="E79" s="1">
        <v>0</v>
      </c>
    </row>
    <row r="80" spans="1:5">
      <c r="A80">
        <f t="shared" si="2"/>
        <v>6.6299999999999866</v>
      </c>
      <c r="B80" s="5">
        <f t="shared" si="1"/>
        <v>0.97242738077908808</v>
      </c>
      <c r="D80" s="10">
        <v>2.0811776991560892E-21</v>
      </c>
      <c r="E80" s="1">
        <v>0</v>
      </c>
    </row>
    <row r="81" spans="1:5">
      <c r="A81">
        <f t="shared" si="2"/>
        <v>6.6399999999999864</v>
      </c>
      <c r="B81" s="5">
        <f t="shared" si="1"/>
        <v>0.97760714781343638</v>
      </c>
      <c r="D81" s="10">
        <v>5.5730023763919906E-21</v>
      </c>
      <c r="E81" s="1">
        <v>0</v>
      </c>
    </row>
    <row r="82" spans="1:5">
      <c r="A82">
        <f t="shared" si="2"/>
        <v>6.6499999999999861</v>
      </c>
      <c r="B82" s="5">
        <f t="shared" ref="B82:B145" si="3">(1/(B$15*SQRT(2*3.14159)))*EXP(-((A82-B$14)^2/(2*B$15^2)))</f>
        <v>0.98220043843313931</v>
      </c>
      <c r="D82" s="10">
        <v>1.4774961167017984E-20</v>
      </c>
      <c r="E82" s="1">
        <v>0</v>
      </c>
    </row>
    <row r="83" spans="1:5">
      <c r="A83">
        <f t="shared" ref="A83:A146" si="4">A82+0.01</f>
        <v>6.6599999999999859</v>
      </c>
      <c r="B83" s="5">
        <f t="shared" si="3"/>
        <v>0.98619874377302641</v>
      </c>
      <c r="D83" s="10">
        <v>3.878113569607792E-20</v>
      </c>
      <c r="E83" s="1">
        <v>0</v>
      </c>
    </row>
    <row r="84" spans="1:5">
      <c r="A84">
        <f t="shared" si="4"/>
        <v>6.6699999999999857</v>
      </c>
      <c r="B84" s="5">
        <f t="shared" si="3"/>
        <v>0.98959463529937253</v>
      </c>
      <c r="D84" s="10">
        <v>1.007793965056034E-19</v>
      </c>
      <c r="E84" s="1">
        <v>0</v>
      </c>
    </row>
    <row r="85" spans="1:5">
      <c r="A85">
        <f t="shared" si="4"/>
        <v>6.6799999999999855</v>
      </c>
      <c r="B85" s="5">
        <f t="shared" si="3"/>
        <v>0.99238178780713271</v>
      </c>
      <c r="D85" s="10">
        <v>2.5928657961566305E-19</v>
      </c>
      <c r="E85" s="1">
        <v>0</v>
      </c>
    </row>
    <row r="86" spans="1:5">
      <c r="A86">
        <f t="shared" si="4"/>
        <v>6.6899999999999853</v>
      </c>
      <c r="B86" s="5">
        <f t="shared" si="3"/>
        <v>0.99455499905116362</v>
      </c>
      <c r="D86" s="10">
        <v>6.6045826500810697E-19</v>
      </c>
      <c r="E86" s="1">
        <v>0</v>
      </c>
    </row>
    <row r="87" spans="1:5">
      <c r="A87">
        <f t="shared" si="4"/>
        <v>6.6999999999999851</v>
      </c>
      <c r="B87" s="5">
        <f t="shared" si="3"/>
        <v>0.99611020592614541</v>
      </c>
      <c r="D87" s="10">
        <v>1.6655887358150796E-18</v>
      </c>
      <c r="E87" s="1">
        <v>0</v>
      </c>
    </row>
    <row r="88" spans="1:5">
      <c r="A88">
        <f t="shared" si="4"/>
        <v>6.7099999999999849</v>
      </c>
      <c r="B88" s="5">
        <f t="shared" si="3"/>
        <v>0.99704449712477194</v>
      </c>
      <c r="D88" s="10">
        <v>4.1586007354344287E-18</v>
      </c>
      <c r="E88" s="1">
        <v>0</v>
      </c>
    </row>
    <row r="89" spans="1:5">
      <c r="A89">
        <f t="shared" si="4"/>
        <v>6.7199999999999847</v>
      </c>
      <c r="B89" s="5">
        <f t="shared" si="3"/>
        <v>0.99735612221900927</v>
      </c>
      <c r="D89" s="10">
        <v>1.0279777913170291E-17</v>
      </c>
      <c r="E89" s="1">
        <v>0</v>
      </c>
    </row>
    <row r="90" spans="1:5">
      <c r="A90">
        <f t="shared" si="4"/>
        <v>6.7299999999999844</v>
      </c>
      <c r="B90" s="5">
        <f t="shared" si="3"/>
        <v>0.99704449712477383</v>
      </c>
      <c r="D90" s="10">
        <v>2.5158068394624672E-17</v>
      </c>
      <c r="E90" s="1">
        <v>0</v>
      </c>
    </row>
    <row r="91" spans="1:5">
      <c r="A91">
        <f t="shared" si="4"/>
        <v>6.7399999999999842</v>
      </c>
      <c r="B91" s="5">
        <f t="shared" si="3"/>
        <v>0.99611020592614918</v>
      </c>
      <c r="D91" s="10">
        <v>6.0957607040099215E-17</v>
      </c>
      <c r="E91" s="1">
        <v>0</v>
      </c>
    </row>
    <row r="92" spans="1:5">
      <c r="A92">
        <f t="shared" si="4"/>
        <v>6.749999999999984</v>
      </c>
      <c r="B92" s="5">
        <f t="shared" si="3"/>
        <v>0.99455499905116929</v>
      </c>
      <c r="D92" s="10">
        <v>1.4622969750784157E-16</v>
      </c>
      <c r="E92" s="1">
        <v>0</v>
      </c>
    </row>
    <row r="93" spans="1:5">
      <c r="A93">
        <f t="shared" si="4"/>
        <v>6.7599999999999838</v>
      </c>
      <c r="B93" s="5">
        <f t="shared" si="3"/>
        <v>0.99238178780714026</v>
      </c>
      <c r="D93" s="10">
        <v>3.4729642153170173E-16</v>
      </c>
      <c r="E93" s="1">
        <v>0</v>
      </c>
    </row>
    <row r="94" spans="1:5">
      <c r="A94">
        <f t="shared" si="4"/>
        <v>6.7699999999999836</v>
      </c>
      <c r="B94" s="5">
        <f t="shared" si="3"/>
        <v>0.98959463529938185</v>
      </c>
      <c r="D94" s="10">
        <v>8.1662390805495362E-16</v>
      </c>
      <c r="E94" s="1">
        <v>0</v>
      </c>
    </row>
    <row r="95" spans="1:5">
      <c r="A95">
        <f t="shared" si="4"/>
        <v>6.7799999999999834</v>
      </c>
      <c r="B95" s="5">
        <f t="shared" si="3"/>
        <v>0.98619874377303762</v>
      </c>
      <c r="D95" s="10">
        <v>1.9010823407994921E-15</v>
      </c>
      <c r="E95" s="1">
        <v>0</v>
      </c>
    </row>
    <row r="96" spans="1:5">
      <c r="A96">
        <f t="shared" si="4"/>
        <v>6.7899999999999832</v>
      </c>
      <c r="B96" s="5">
        <f t="shared" si="3"/>
        <v>0.9822004384331523</v>
      </c>
      <c r="D96" s="10">
        <v>4.3816412860248752E-15</v>
      </c>
      <c r="E96" s="1">
        <v>0</v>
      </c>
    </row>
    <row r="97" spans="1:5">
      <c r="A97">
        <f t="shared" si="4"/>
        <v>6.7999999999999829</v>
      </c>
      <c r="B97" s="5">
        <f t="shared" si="3"/>
        <v>0.97760714781345126</v>
      </c>
      <c r="D97" s="10">
        <v>9.9983829711525187E-15</v>
      </c>
      <c r="E97" s="1">
        <v>0</v>
      </c>
    </row>
    <row r="98" spans="1:5">
      <c r="A98">
        <f t="shared" si="4"/>
        <v>6.8099999999999827</v>
      </c>
      <c r="B98" s="5">
        <f t="shared" si="3"/>
        <v>0.97242738077910462</v>
      </c>
      <c r="D98" s="10">
        <v>2.2588103571262285E-14</v>
      </c>
      <c r="E98" s="1">
        <v>0</v>
      </c>
    </row>
    <row r="99" spans="1:5">
      <c r="A99">
        <f t="shared" si="4"/>
        <v>6.8199999999999825</v>
      </c>
      <c r="B99" s="5">
        <f t="shared" si="3"/>
        <v>0.96667070026312474</v>
      </c>
      <c r="D99" s="10">
        <v>5.0522732172823782E-14</v>
      </c>
      <c r="E99" s="1">
        <v>0</v>
      </c>
    </row>
    <row r="100" spans="1:5">
      <c r="A100">
        <f t="shared" si="4"/>
        <v>6.8299999999999823</v>
      </c>
      <c r="B100" s="5">
        <f t="shared" si="3"/>
        <v>0.96034769384985663</v>
      </c>
      <c r="D100" s="10">
        <v>1.1187960939404898E-13</v>
      </c>
      <c r="E100" s="1">
        <v>0</v>
      </c>
    </row>
    <row r="101" spans="1:5">
      <c r="A101">
        <f t="shared" si="4"/>
        <v>6.8399999999999821</v>
      </c>
      <c r="B101" s="5">
        <f t="shared" si="3"/>
        <v>0.95346994133221097</v>
      </c>
      <c r="D101" s="10">
        <v>2.4528563216202369E-13</v>
      </c>
      <c r="E101" s="1">
        <v>0</v>
      </c>
    </row>
    <row r="102" spans="1:5">
      <c r="A102">
        <f t="shared" si="4"/>
        <v>6.8499999999999819</v>
      </c>
      <c r="B102" s="5">
        <f t="shared" si="3"/>
        <v>0.94604997938176294</v>
      </c>
      <c r="D102" s="10">
        <v>5.3241506208208269E-13</v>
      </c>
      <c r="E102" s="1">
        <v>0</v>
      </c>
    </row>
    <row r="103" spans="1:5">
      <c r="A103">
        <f t="shared" si="4"/>
        <v>6.8599999999999817</v>
      </c>
      <c r="B103" s="5">
        <f t="shared" si="3"/>
        <v>0.93810126348256284</v>
      </c>
      <c r="D103" s="10">
        <v>1.1441569733960656E-12</v>
      </c>
      <c r="E103" s="1">
        <v>0</v>
      </c>
    </row>
    <row r="104" spans="1:5">
      <c r="A104">
        <f t="shared" si="4"/>
        <v>6.8699999999999815</v>
      </c>
      <c r="B104" s="5">
        <f t="shared" si="3"/>
        <v>0.92963812729038808</v>
      </c>
      <c r="D104" s="10">
        <v>2.4343215611247013E-12</v>
      </c>
      <c r="E104" s="1">
        <v>0</v>
      </c>
    </row>
    <row r="105" spans="1:5">
      <c r="A105">
        <f t="shared" si="4"/>
        <v>6.8799999999999812</v>
      </c>
      <c r="B105" s="5">
        <f t="shared" si="3"/>
        <v>0.92067573958917182</v>
      </c>
      <c r="D105" s="10">
        <v>5.1277558024198445E-12</v>
      </c>
      <c r="E105" s="1">
        <v>0</v>
      </c>
    </row>
    <row r="106" spans="1:5">
      <c r="A106">
        <f t="shared" si="4"/>
        <v>6.889999999999981</v>
      </c>
      <c r="B106" s="5">
        <f t="shared" si="3"/>
        <v>0.91123005902541743</v>
      </c>
      <c r="D106" s="10">
        <v>1.0693842387909368E-11</v>
      </c>
      <c r="E106" s="1">
        <v>0</v>
      </c>
    </row>
    <row r="107" spans="1:5">
      <c r="A107">
        <f t="shared" si="4"/>
        <v>6.8999999999999808</v>
      </c>
      <c r="B107" s="5">
        <f t="shared" si="3"/>
        <v>0.90131778680950225</v>
      </c>
      <c r="D107" s="10">
        <v>2.2079908956455515E-11</v>
      </c>
      <c r="E107" s="1">
        <v>0</v>
      </c>
    </row>
    <row r="108" spans="1:5">
      <c r="A108">
        <f t="shared" si="4"/>
        <v>6.9099999999999806</v>
      </c>
      <c r="B108" s="5">
        <f t="shared" si="3"/>
        <v>0.89095631757986138</v>
      </c>
      <c r="D108" s="10">
        <v>4.5135455834266344E-11</v>
      </c>
      <c r="E108" s="1">
        <v>0</v>
      </c>
    </row>
    <row r="109" spans="1:5">
      <c r="A109">
        <f t="shared" si="4"/>
        <v>6.9199999999999804</v>
      </c>
      <c r="B109" s="5">
        <f t="shared" si="3"/>
        <v>0.88016368863208017</v>
      </c>
      <c r="D109" s="10">
        <v>9.1347242662635904E-11</v>
      </c>
      <c r="E109" s="1">
        <v>0</v>
      </c>
    </row>
    <row r="110" spans="1:5">
      <c r="A110">
        <f t="shared" si="4"/>
        <v>6.9299999999999802</v>
      </c>
      <c r="B110" s="5">
        <f t="shared" si="3"/>
        <v>0.86895852771990445</v>
      </c>
      <c r="D110" s="10">
        <v>1.8303329900262354E-10</v>
      </c>
      <c r="E110" s="1">
        <v>0</v>
      </c>
    </row>
    <row r="111" spans="1:5">
      <c r="A111">
        <f t="shared" si="4"/>
        <v>6.93999999999998</v>
      </c>
      <c r="B111" s="5">
        <f t="shared" si="3"/>
        <v>0.85735999963906517</v>
      </c>
      <c r="D111" s="10">
        <v>3.6309630352684427E-10</v>
      </c>
      <c r="E111" s="1">
        <v>0</v>
      </c>
    </row>
    <row r="112" spans="1:5">
      <c r="A112">
        <f t="shared" si="4"/>
        <v>6.9499999999999797</v>
      </c>
      <c r="B112" s="5">
        <f t="shared" si="3"/>
        <v>0.84538775180762127</v>
      </c>
      <c r="D112" s="10">
        <v>7.1313311357945411E-10</v>
      </c>
      <c r="E112" s="1">
        <v>0</v>
      </c>
    </row>
    <row r="113" spans="1:5">
      <c r="A113">
        <f t="shared" si="4"/>
        <v>6.9599999999999795</v>
      </c>
      <c r="B113" s="5">
        <f t="shared" si="3"/>
        <v>0.83306185905822361</v>
      </c>
      <c r="D113" s="10">
        <v>1.3866805798066247E-9</v>
      </c>
      <c r="E113" s="1">
        <v>0</v>
      </c>
    </row>
    <row r="114" spans="1:5">
      <c r="A114">
        <f t="shared" si="4"/>
        <v>6.9699999999999793</v>
      </c>
      <c r="B114" s="5">
        <f t="shared" si="3"/>
        <v>0.82040276785832345</v>
      </c>
      <c r="D114" s="10">
        <v>2.6695577422057572E-9</v>
      </c>
      <c r="E114" s="1">
        <v>0</v>
      </c>
    </row>
    <row r="115" spans="1:5">
      <c r="A115">
        <f t="shared" si="4"/>
        <v>6.9799999999999791</v>
      </c>
      <c r="B115" s="5">
        <f t="shared" si="3"/>
        <v>0.8074312401738809</v>
      </c>
      <c r="D115" s="10">
        <v>5.0881424305364482E-9</v>
      </c>
      <c r="E115" s="1">
        <v>0</v>
      </c>
    </row>
    <row r="116" spans="1:5">
      <c r="A116">
        <f t="shared" si="4"/>
        <v>6.9899999999999789</v>
      </c>
      <c r="B116" s="5">
        <f t="shared" si="3"/>
        <v>0.79416829719060122</v>
      </c>
      <c r="D116" s="10">
        <v>9.6014374253176625E-9</v>
      </c>
      <c r="E116" s="1">
        <v>0</v>
      </c>
    </row>
    <row r="117" spans="1:5">
      <c r="A117">
        <f t="shared" si="4"/>
        <v>6.9999999999999787</v>
      </c>
      <c r="B117" s="5">
        <f t="shared" si="3"/>
        <v>0.7806351631041587</v>
      </c>
      <c r="D117" s="10">
        <v>1.7937846655387596E-8</v>
      </c>
      <c r="E117" s="1">
        <v>0</v>
      </c>
    </row>
    <row r="118" spans="1:5">
      <c r="A118">
        <f t="shared" si="4"/>
        <v>7.0099999999999785</v>
      </c>
      <c r="B118" s="5">
        <f t="shared" si="3"/>
        <v>0.76685320918729583</v>
      </c>
      <c r="D118" s="10">
        <v>3.3178856448001936E-8</v>
      </c>
      <c r="E118" s="1">
        <v>0</v>
      </c>
    </row>
    <row r="119" spans="1:5">
      <c r="A119">
        <f t="shared" si="4"/>
        <v>7.0199999999999783</v>
      </c>
      <c r="B119" s="5">
        <f t="shared" si="3"/>
        <v>0.75284389833712706</v>
      </c>
      <c r="D119" s="10">
        <v>6.0758854158705607E-8</v>
      </c>
      <c r="E119" s="1">
        <v>0</v>
      </c>
    </row>
    <row r="120" spans="1:5">
      <c r="A120">
        <f t="shared" si="4"/>
        <v>7.029999999999978</v>
      </c>
      <c r="B120" s="5">
        <f t="shared" si="3"/>
        <v>0.73862873030050347</v>
      </c>
      <c r="D120" s="10">
        <v>1.101576827700511E-7</v>
      </c>
      <c r="E120" s="1">
        <v>0</v>
      </c>
    </row>
    <row r="121" spans="1:5">
      <c r="A121">
        <f t="shared" si="4"/>
        <v>7.0399999999999778</v>
      </c>
      <c r="B121" s="5">
        <f t="shared" si="3"/>
        <v>0.72422918776891576</v>
      </c>
      <c r="D121" s="10">
        <v>1.9773204757121602E-7</v>
      </c>
      <c r="E121" s="1">
        <v>0</v>
      </c>
    </row>
    <row r="122" spans="1:5">
      <c r="A122">
        <f t="shared" si="4"/>
        <v>7.0499999999999776</v>
      </c>
      <c r="B122" s="5">
        <f t="shared" si="3"/>
        <v>0.70966668352721585</v>
      </c>
      <c r="D122" s="10">
        <v>3.5139565788801532E-7</v>
      </c>
      <c r="E122" s="1">
        <v>0</v>
      </c>
    </row>
    <row r="123" spans="1:5">
      <c r="A123">
        <f t="shared" si="4"/>
        <v>7.0599999999999774</v>
      </c>
      <c r="B123" s="5">
        <f t="shared" si="3"/>
        <v>0.69496250883244559</v>
      </c>
      <c r="D123" s="10">
        <v>6.1826231112912429E-7</v>
      </c>
      <c r="E123" s="1">
        <v>0</v>
      </c>
    </row>
    <row r="124" spans="1:5">
      <c r="A124">
        <f t="shared" si="4"/>
        <v>7.0699999999999772</v>
      </c>
      <c r="B124" s="5">
        <f t="shared" si="3"/>
        <v>0.68013778319035756</v>
      </c>
      <c r="D124" s="10">
        <v>1.0769764590969335E-6</v>
      </c>
      <c r="E124" s="1">
        <v>0</v>
      </c>
    </row>
    <row r="125" spans="1:5">
      <c r="A125">
        <f t="shared" si="4"/>
        <v>7.079999999999977</v>
      </c>
      <c r="B125" s="5">
        <f t="shared" si="3"/>
        <v>0.66521340568784371</v>
      </c>
      <c r="D125" s="10">
        <v>1.857362628980614E-6</v>
      </c>
      <c r="E125" s="1">
        <v>0</v>
      </c>
    </row>
    <row r="126" spans="1:5">
      <c r="A126">
        <f t="shared" si="4"/>
        <v>7.0899999999999768</v>
      </c>
      <c r="B126" s="5">
        <f t="shared" si="3"/>
        <v>0.65021000802953111</v>
      </c>
      <c r="D126" s="10">
        <v>3.1713505560788338E-6</v>
      </c>
      <c r="E126" s="1">
        <v>0</v>
      </c>
    </row>
    <row r="127" spans="1:5">
      <c r="A127">
        <f t="shared" si="4"/>
        <v>7.0999999999999766</v>
      </c>
      <c r="B127" s="5">
        <f t="shared" si="3"/>
        <v>0.63514790941630828</v>
      </c>
      <c r="D127" s="10">
        <v>3.171350556081521E-6</v>
      </c>
      <c r="E127" s="1">
        <v>0</v>
      </c>
    </row>
    <row r="128" spans="1:5">
      <c r="A128">
        <f t="shared" si="4"/>
        <v>7.1099999999999763</v>
      </c>
      <c r="B128" s="5">
        <f t="shared" si="3"/>
        <v>0.62004707339261234</v>
      </c>
      <c r="D128" s="10">
        <v>5.3610376088398087E-6</v>
      </c>
      <c r="E128" s="1">
        <v>0</v>
      </c>
    </row>
    <row r="129" spans="1:5">
      <c r="A129">
        <f t="shared" si="4"/>
        <v>7.1199999999999761</v>
      </c>
      <c r="B129" s="5">
        <f t="shared" si="3"/>
        <v>0.60492706677796526</v>
      </c>
      <c r="D129" s="10">
        <v>8.9724389517386333E-6</v>
      </c>
      <c r="E129" s="1">
        <v>0</v>
      </c>
    </row>
    <row r="130" spans="1:5">
      <c r="A130">
        <f t="shared" si="4"/>
        <v>7.1299999999999759</v>
      </c>
      <c r="B130" s="5">
        <f t="shared" si="3"/>
        <v>0.58980702078660907</v>
      </c>
      <c r="D130" s="10">
        <v>1.4867201426249464E-5</v>
      </c>
      <c r="E130" s="1">
        <v>0</v>
      </c>
    </row>
    <row r="131" spans="1:5">
      <c r="A131">
        <f t="shared" si="4"/>
        <v>7.1399999999999757</v>
      </c>
      <c r="B131" s="5">
        <f t="shared" si="3"/>
        <v>0.5747055944271946</v>
      </c>
      <c r="D131" s="10">
        <v>2.4389617759467993E-5</v>
      </c>
      <c r="E131" s="1">
        <v>0</v>
      </c>
    </row>
    <row r="132" spans="1:5">
      <c r="A132">
        <f t="shared" si="4"/>
        <v>7.1499999999999755</v>
      </c>
      <c r="B132" s="5">
        <f t="shared" si="3"/>
        <v>0.55964094026242506</v>
      </c>
      <c r="D132" s="10">
        <v>3.9613007640190301E-5</v>
      </c>
      <c r="E132" s="1">
        <v>0</v>
      </c>
    </row>
    <row r="133" spans="1:5">
      <c r="A133">
        <f t="shared" si="4"/>
        <v>7.1599999999999753</v>
      </c>
      <c r="B133" s="5">
        <f t="shared" si="3"/>
        <v>0.5446306725963862</v>
      </c>
      <c r="D133" s="10">
        <v>6.3698278690537281E-5</v>
      </c>
      <c r="E133" s="1">
        <v>0</v>
      </c>
    </row>
    <row r="134" spans="1:5">
      <c r="A134">
        <f t="shared" si="4"/>
        <v>7.1699999999999751</v>
      </c>
      <c r="B134" s="5">
        <f t="shared" si="3"/>
        <v>0.52969183814511045</v>
      </c>
      <c r="D134" s="10">
        <v>1.0140856348301771E-4</v>
      </c>
      <c r="E134" s="1">
        <v>0</v>
      </c>
    </row>
    <row r="135" spans="1:5">
      <c r="A135">
        <f t="shared" si="4"/>
        <v>7.1799999999999748</v>
      </c>
      <c r="B135" s="5">
        <f t="shared" si="3"/>
        <v>0.51484088923376747</v>
      </c>
      <c r="D135" s="10">
        <v>1.5983747857364159E-4</v>
      </c>
      <c r="E135" s="1">
        <v>0</v>
      </c>
    </row>
    <row r="136" spans="1:5">
      <c r="A136">
        <f t="shared" si="4"/>
        <v>7.1899999999999746</v>
      </c>
      <c r="B136" s="5">
        <f t="shared" si="3"/>
        <v>0.50009365955182261</v>
      </c>
      <c r="D136" s="10">
        <v>2.4942481824077553E-4</v>
      </c>
      <c r="E136" s="1">
        <v>0</v>
      </c>
    </row>
    <row r="137" spans="1:5">
      <c r="A137">
        <f t="shared" si="4"/>
        <v>7.1999999999999744</v>
      </c>
      <c r="B137" s="5">
        <f t="shared" si="3"/>
        <v>0.485465342485629</v>
      </c>
      <c r="D137" s="10">
        <v>3.8535213016764142E-4</v>
      </c>
      <c r="E137" s="1">
        <v>0</v>
      </c>
    </row>
    <row r="138" spans="1:5">
      <c r="A138">
        <f t="shared" si="4"/>
        <v>7.2099999999999742</v>
      </c>
      <c r="B138" s="5">
        <f t="shared" si="3"/>
        <v>0.47097047203626435</v>
      </c>
      <c r="D138" s="10">
        <v>5.8943092650128536E-4</v>
      </c>
      <c r="E138" s="1">
        <v>0</v>
      </c>
    </row>
    <row r="139" spans="1:5">
      <c r="A139">
        <f t="shared" si="4"/>
        <v>7.219999999999974</v>
      </c>
      <c r="B139" s="5">
        <f t="shared" si="3"/>
        <v>0.45662290631906682</v>
      </c>
      <c r="D139" s="10">
        <v>8.9261694875253199E-4</v>
      </c>
      <c r="E139" s="1">
        <v>0</v>
      </c>
    </row>
    <row r="140" spans="1:5">
      <c r="A140">
        <f t="shared" si="4"/>
        <v>7.2299999999999738</v>
      </c>
      <c r="B140" s="5">
        <f t="shared" si="3"/>
        <v>0.4424358136302976</v>
      </c>
      <c r="D140" s="10">
        <v>1.3383028228576871E-3</v>
      </c>
      <c r="E140" s="1">
        <v>0</v>
      </c>
    </row>
    <row r="141" spans="1:5">
      <c r="A141">
        <f t="shared" si="4"/>
        <v>7.2399999999999736</v>
      </c>
      <c r="B141" s="5">
        <f t="shared" si="3"/>
        <v>0.42842166105574125</v>
      </c>
      <c r="D141" s="10">
        <v>1.9865555529147397E-3</v>
      </c>
      <c r="E141" s="1">
        <v>0</v>
      </c>
    </row>
    <row r="142" spans="1:5">
      <c r="A142">
        <f t="shared" si="4"/>
        <v>7.2499999999999734</v>
      </c>
      <c r="B142" s="5">
        <f t="shared" si="3"/>
        <v>0.41459220558586252</v>
      </c>
      <c r="D142" s="10">
        <v>2.9194704909018699E-3</v>
      </c>
      <c r="E142" s="1">
        <v>0</v>
      </c>
    </row>
    <row r="143" spans="1:5">
      <c r="A143">
        <f t="shared" si="4"/>
        <v>7.2599999999999731</v>
      </c>
      <c r="B143" s="5">
        <f t="shared" si="3"/>
        <v>0.4009584876924438</v>
      </c>
      <c r="D143" s="10">
        <v>4.24780449949332E-3</v>
      </c>
      <c r="E143" s="1">
        <v>0</v>
      </c>
    </row>
    <row r="144" spans="1:5">
      <c r="A144">
        <f t="shared" si="4"/>
        <v>7.2699999999999729</v>
      </c>
      <c r="B144" s="5">
        <f t="shared" si="3"/>
        <v>0.38753082731244659</v>
      </c>
      <c r="D144" s="10">
        <v>6.1190218853992822E-3</v>
      </c>
      <c r="E144" s="1">
        <v>0</v>
      </c>
    </row>
    <row r="145" spans="1:5">
      <c r="A145">
        <f t="shared" si="4"/>
        <v>7.2799999999999727</v>
      </c>
      <c r="B145" s="5">
        <f t="shared" si="3"/>
        <v>0.37431882217622259</v>
      </c>
      <c r="D145" s="10">
        <v>8.7268306360812706E-3</v>
      </c>
      <c r="E145" s="1">
        <v>0</v>
      </c>
    </row>
    <row r="146" spans="1:5">
      <c r="A146">
        <f t="shared" si="4"/>
        <v>7.2899999999999725</v>
      </c>
      <c r="B146" s="5">
        <f t="shared" ref="B146:B209" si="5">(1/(B$15*SQRT(2*3.14159)))*EXP(-((A146-B$14)^2/(2*B$15^2)))</f>
        <v>0.3613313484091662</v>
      </c>
      <c r="D146" s="10">
        <v>1.2322196888793427E-2</v>
      </c>
      <c r="E146" s="1">
        <v>0</v>
      </c>
    </row>
    <row r="147" spans="1:5">
      <c r="A147">
        <f t="shared" ref="A147:A210" si="6">A146+0.01</f>
        <v>7.2999999999999723</v>
      </c>
      <c r="B147" s="5">
        <f t="shared" si="5"/>
        <v>0.34857656332848014</v>
      </c>
      <c r="D147" s="10">
        <v>1.7225696665506645E-2</v>
      </c>
      <c r="E147" s="1">
        <v>0</v>
      </c>
    </row>
    <row r="148" spans="1:5">
      <c r="A148">
        <f t="shared" si="6"/>
        <v>7.3099999999999721</v>
      </c>
      <c r="B148" s="5">
        <f t="shared" si="5"/>
        <v>0.3360619103499381</v>
      </c>
      <c r="D148" s="10">
        <v>2.3840892083429197E-2</v>
      </c>
      <c r="E148" s="1">
        <v>0</v>
      </c>
    </row>
    <row r="149" spans="1:5">
      <c r="A149">
        <f t="shared" si="6"/>
        <v>7.3199999999999719</v>
      </c>
      <c r="B149" s="5">
        <f t="shared" si="5"/>
        <v>0.32379412591339113</v>
      </c>
      <c r="D149" s="10">
        <v>3.2668204358839208E-2</v>
      </c>
      <c r="E149" s="1">
        <v>0</v>
      </c>
    </row>
    <row r="150" spans="1:5">
      <c r="A150">
        <f t="shared" si="6"/>
        <v>7.3299999999999716</v>
      </c>
      <c r="B150" s="5">
        <f t="shared" si="5"/>
        <v>0.31177924833028675</v>
      </c>
      <c r="D150" s="10">
        <v>4.4318502836517427E-2</v>
      </c>
      <c r="E150" s="1">
        <v>0</v>
      </c>
    </row>
    <row r="151" spans="1:5">
      <c r="A151">
        <f t="shared" si="6"/>
        <v>7.3399999999999714</v>
      </c>
      <c r="B151" s="5">
        <f t="shared" si="5"/>
        <v>0.30002262845166028</v>
      </c>
      <c r="D151" s="10">
        <v>5.9525349337238062E-2</v>
      </c>
      <c r="E151" s="1">
        <v>0</v>
      </c>
    </row>
    <row r="152" spans="1:5">
      <c r="A152">
        <f t="shared" si="6"/>
        <v>7.3499999999999712</v>
      </c>
      <c r="B152" s="5">
        <f t="shared" si="5"/>
        <v>0.28852894205091889</v>
      </c>
      <c r="D152" s="10">
        <v>7.9154549259323595E-2</v>
      </c>
      <c r="E152" s="1">
        <v>0</v>
      </c>
    </row>
    <row r="153" spans="1:5">
      <c r="A153">
        <f t="shared" si="6"/>
        <v>7.359999999999971</v>
      </c>
      <c r="B153" s="5">
        <f t="shared" si="5"/>
        <v>0.27730220381227122</v>
      </c>
      <c r="D153" s="10">
        <v>0.1</v>
      </c>
      <c r="E153" s="1">
        <v>0</v>
      </c>
    </row>
    <row r="154" spans="1:5">
      <c r="A154">
        <f t="shared" si="6"/>
        <v>7.3699999999999708</v>
      </c>
      <c r="B154" s="5">
        <f t="shared" si="5"/>
        <v>0.26634578281284699</v>
      </c>
      <c r="D154" s="10">
        <v>0.10420939215521798</v>
      </c>
      <c r="E154" s="1">
        <v>0</v>
      </c>
    </row>
    <row r="155" spans="1:5">
      <c r="A155">
        <f t="shared" si="6"/>
        <v>7.3799999999999706</v>
      </c>
      <c r="B155" s="5">
        <f t="shared" si="5"/>
        <v>0.25566241938440226</v>
      </c>
      <c r="D155" s="10">
        <v>0.13582974970214434</v>
      </c>
      <c r="E155" s="1">
        <v>0</v>
      </c>
    </row>
    <row r="156" spans="1:5">
      <c r="A156">
        <f t="shared" si="6"/>
        <v>7.3899999999999704</v>
      </c>
      <c r="B156" s="5">
        <f t="shared" si="5"/>
        <v>0.2452542432389952</v>
      </c>
      <c r="D156" s="10">
        <v>0.17528307896338541</v>
      </c>
      <c r="E156" s="1">
        <v>0</v>
      </c>
    </row>
    <row r="157" spans="1:5">
      <c r="A157">
        <f t="shared" si="6"/>
        <v>7.3999999999999702</v>
      </c>
      <c r="B157" s="5">
        <f t="shared" si="5"/>
        <v>0.23512279274213138</v>
      </c>
      <c r="D157" s="10">
        <v>0.22394539752779302</v>
      </c>
      <c r="E157" s="1">
        <v>0</v>
      </c>
    </row>
    <row r="158" spans="1:5">
      <c r="A158">
        <f t="shared" si="6"/>
        <v>7.4099999999999699</v>
      </c>
      <c r="B158" s="5">
        <f t="shared" si="5"/>
        <v>0.22526903521660138</v>
      </c>
      <c r="D158" s="10">
        <v>0.28327049705027452</v>
      </c>
      <c r="E158" s="1">
        <v>0</v>
      </c>
    </row>
    <row r="159" spans="1:5">
      <c r="A159">
        <f t="shared" si="6"/>
        <v>7.4199999999999697</v>
      </c>
      <c r="B159" s="5">
        <f t="shared" si="5"/>
        <v>0.21569338816053191</v>
      </c>
      <c r="D159" s="10">
        <v>0.35474607828301424</v>
      </c>
      <c r="E159" s="1">
        <v>0</v>
      </c>
    </row>
    <row r="160" spans="1:5">
      <c r="A160">
        <f t="shared" si="6"/>
        <v>7.4299999999999695</v>
      </c>
      <c r="B160" s="5">
        <f t="shared" si="5"/>
        <v>0.20639574126403751</v>
      </c>
      <c r="D160" s="10">
        <v>0.43983614556124312</v>
      </c>
      <c r="E160" s="1">
        <v>0</v>
      </c>
    </row>
    <row r="161" spans="1:5">
      <c r="A161">
        <f t="shared" si="6"/>
        <v>7.4399999999999693</v>
      </c>
      <c r="B161" s="5">
        <f t="shared" si="5"/>
        <v>0.19737547911024764</v>
      </c>
      <c r="D161" s="10">
        <v>0.53990989315311555</v>
      </c>
      <c r="E161" s="1">
        <v>0</v>
      </c>
    </row>
    <row r="162" spans="1:5">
      <c r="A162">
        <f t="shared" si="6"/>
        <v>7.4499999999999691</v>
      </c>
      <c r="B162" s="5">
        <f t="shared" si="5"/>
        <v>0.18863150444837665</v>
      </c>
      <c r="D162" s="10">
        <v>0.53990989315321158</v>
      </c>
      <c r="E162" s="1">
        <v>0</v>
      </c>
    </row>
    <row r="163" spans="1:5">
      <c r="A163">
        <f t="shared" si="6"/>
        <v>7.4599999999999689</v>
      </c>
      <c r="B163" s="5">
        <f t="shared" si="5"/>
        <v>0.18016226192886309</v>
      </c>
      <c r="D163" s="10">
        <v>0.65615842486347553</v>
      </c>
      <c r="E163" s="1">
        <v>0</v>
      </c>
    </row>
    <row r="164" spans="1:5">
      <c r="A164">
        <f t="shared" si="6"/>
        <v>7.4699999999999687</v>
      </c>
      <c r="B164" s="5">
        <f t="shared" si="5"/>
        <v>0.1719657621934029</v>
      </c>
      <c r="D164" s="10">
        <v>0.65615842486358622</v>
      </c>
      <c r="E164" s="1">
        <v>0</v>
      </c>
    </row>
    <row r="165" spans="1:5">
      <c r="A165">
        <f t="shared" si="6"/>
        <v>7.4799999999999685</v>
      </c>
      <c r="B165" s="5">
        <f t="shared" si="5"/>
        <v>0.1640396062158945</v>
      </c>
      <c r="D165" s="10">
        <v>0.78950191644087364</v>
      </c>
      <c r="E165" s="1">
        <v>0</v>
      </c>
    </row>
    <row r="166" spans="1:5">
      <c r="A166">
        <f t="shared" si="6"/>
        <v>7.4899999999999682</v>
      </c>
      <c r="B166" s="5">
        <f t="shared" si="5"/>
        <v>0.15638100979388178</v>
      </c>
      <c r="D166" s="10">
        <v>0.7895019164410001</v>
      </c>
      <c r="E166" s="1">
        <v>0</v>
      </c>
    </row>
    <row r="167" spans="1:5">
      <c r="A167">
        <f t="shared" si="6"/>
        <v>7.499999999999968</v>
      </c>
      <c r="B167" s="5">
        <f t="shared" si="5"/>
        <v>0.14898682809397157</v>
      </c>
      <c r="D167" s="10">
        <v>0.94049117096839419</v>
      </c>
      <c r="E167" s="1">
        <v>0</v>
      </c>
    </row>
    <row r="168" spans="1:5">
      <c r="A168">
        <f t="shared" si="6"/>
        <v>7.5099999999999678</v>
      </c>
      <c r="B168" s="5">
        <f t="shared" si="5"/>
        <v>0.14185358015889177</v>
      </c>
      <c r="D168" s="10">
        <v>0.94049117096853618</v>
      </c>
      <c r="E168" s="1">
        <v>0</v>
      </c>
    </row>
    <row r="169" spans="1:5">
      <c r="A169">
        <f t="shared" si="6"/>
        <v>7.5199999999999676</v>
      </c>
      <c r="B169" s="5">
        <f t="shared" si="5"/>
        <v>0.13497747328830106</v>
      </c>
      <c r="D169" s="10">
        <v>1.1092088152489392</v>
      </c>
      <c r="E169" s="1">
        <v>0</v>
      </c>
    </row>
    <row r="170" spans="1:5">
      <c r="A170">
        <f t="shared" si="6"/>
        <v>7.5299999999999674</v>
      </c>
      <c r="B170" s="5">
        <f t="shared" si="5"/>
        <v>0.12835442721012941</v>
      </c>
      <c r="D170" s="10">
        <v>1.1092088152490966</v>
      </c>
      <c r="E170" s="1">
        <v>0</v>
      </c>
    </row>
    <row r="171" spans="1:5">
      <c r="A171">
        <f t="shared" si="6"/>
        <v>7.5399999999999672</v>
      </c>
      <c r="B171" s="5">
        <f t="shared" si="5"/>
        <v>0.12198009796407866</v>
      </c>
      <c r="D171" s="10">
        <v>1.2951765036534049</v>
      </c>
      <c r="E171" s="1">
        <v>0</v>
      </c>
    </row>
    <row r="172" spans="1:5">
      <c r="A172">
        <f t="shared" si="6"/>
        <v>7.549999999999967</v>
      </c>
      <c r="B172" s="5">
        <f t="shared" si="5"/>
        <v>0.11584990142391594</v>
      </c>
      <c r="D172" s="10">
        <v>1.2951765036535774</v>
      </c>
      <c r="E172" s="1">
        <v>0</v>
      </c>
    </row>
    <row r="173" spans="1:5">
      <c r="A173">
        <f t="shared" si="6"/>
        <v>7.5599999999999667</v>
      </c>
      <c r="B173" s="5">
        <f t="shared" si="5"/>
        <v>0.10995903639030924</v>
      </c>
      <c r="D173" s="10">
        <v>1.497275288704718</v>
      </c>
      <c r="E173" s="1">
        <v>0</v>
      </c>
    </row>
    <row r="174" spans="1:5">
      <c r="A174">
        <f t="shared" si="6"/>
        <v>7.5699999999999665</v>
      </c>
      <c r="B174" s="5">
        <f t="shared" si="5"/>
        <v>0.10430250719115369</v>
      </c>
      <c r="D174" s="10">
        <v>1.4972752887049046</v>
      </c>
      <c r="E174" s="1">
        <v>0</v>
      </c>
    </row>
    <row r="175" spans="1:5">
      <c r="A175">
        <f t="shared" si="6"/>
        <v>7.5799999999999663</v>
      </c>
      <c r="B175" s="5">
        <f t="shared" si="5"/>
        <v>9.8875145731583541E-2</v>
      </c>
      <c r="D175" s="10">
        <v>1.7136866442227818</v>
      </c>
      <c r="E175" s="1">
        <v>0</v>
      </c>
    </row>
    <row r="176" spans="1:5">
      <c r="A176">
        <f t="shared" si="6"/>
        <v>7.5899999999999661</v>
      </c>
      <c r="B176" s="5">
        <f t="shared" si="5"/>
        <v>9.3671632941131733E-2</v>
      </c>
      <c r="D176" s="10">
        <v>1.7136866442229799</v>
      </c>
      <c r="E176" s="1">
        <v>0</v>
      </c>
    </row>
    <row r="177" spans="1:5">
      <c r="A177">
        <f t="shared" si="6"/>
        <v>7.5999999999999659</v>
      </c>
      <c r="B177" s="5">
        <f t="shared" si="5"/>
        <v>8.8686519570752298E-2</v>
      </c>
      <c r="D177" s="10">
        <v>1.9418613699423242</v>
      </c>
      <c r="E177" s="1">
        <v>0</v>
      </c>
    </row>
    <row r="178" spans="1:5">
      <c r="A178">
        <f t="shared" si="6"/>
        <v>7.6099999999999657</v>
      </c>
      <c r="B178" s="5">
        <f t="shared" si="5"/>
        <v>8.3914246297633097E-2</v>
      </c>
      <c r="D178" s="10">
        <v>1.9418613699425311</v>
      </c>
      <c r="E178" s="1">
        <v>0</v>
      </c>
    </row>
    <row r="179" spans="1:5">
      <c r="A179">
        <f t="shared" si="6"/>
        <v>7.6199999999999655</v>
      </c>
      <c r="B179" s="5">
        <f t="shared" si="5"/>
        <v>7.9349163100876349E-2</v>
      </c>
      <c r="D179" s="10">
        <v>2.1785226903853476</v>
      </c>
      <c r="E179" s="1">
        <v>0</v>
      </c>
    </row>
    <row r="180" spans="1:5">
      <c r="A180">
        <f t="shared" si="6"/>
        <v>7.6299999999999653</v>
      </c>
      <c r="B180" s="5">
        <f t="shared" si="5"/>
        <v>7.4985547876176034E-2</v>
      </c>
      <c r="D180" s="10">
        <v>2.1785226903855608</v>
      </c>
      <c r="E180" s="1">
        <v>0</v>
      </c>
    </row>
    <row r="181" spans="1:5">
      <c r="A181">
        <f t="shared" si="6"/>
        <v>7.639999999999965</v>
      </c>
      <c r="B181" s="5">
        <f t="shared" si="5"/>
        <v>7.0817624262567547E-2</v>
      </c>
      <c r="D181" s="10">
        <v>2.4197082671116625</v>
      </c>
      <c r="E181" s="1">
        <v>0</v>
      </c>
    </row>
    <row r="182" spans="1:5">
      <c r="A182">
        <f t="shared" si="6"/>
        <v>7.6499999999999648</v>
      </c>
      <c r="B182" s="5">
        <f t="shared" si="5"/>
        <v>6.6839578659128582E-2</v>
      </c>
      <c r="D182" s="10">
        <v>2.4197082671118775</v>
      </c>
      <c r="E182" s="1">
        <v>0</v>
      </c>
    </row>
    <row r="183" spans="1:5">
      <c r="A183">
        <f t="shared" si="6"/>
        <v>7.6599999999999646</v>
      </c>
      <c r="B183" s="5">
        <f t="shared" si="5"/>
        <v>6.3045576414164778E-2</v>
      </c>
      <c r="D183" s="10">
        <v>2.6608536227511781</v>
      </c>
      <c r="E183" s="1">
        <v>0</v>
      </c>
    </row>
    <row r="184" spans="1:5">
      <c r="A184">
        <f t="shared" si="6"/>
        <v>7.6699999999999644</v>
      </c>
      <c r="B184" s="5">
        <f t="shared" si="5"/>
        <v>5.9429777173894971E-2</v>
      </c>
      <c r="D184" s="10">
        <v>2.6608536227513913</v>
      </c>
      <c r="E184" s="1">
        <v>0</v>
      </c>
    </row>
    <row r="185" spans="1:5">
      <c r="A185">
        <f t="shared" si="6"/>
        <v>7.6799999999999642</v>
      </c>
      <c r="B185" s="5">
        <f t="shared" si="5"/>
        <v>5.598634938194736E-2</v>
      </c>
      <c r="D185" s="10">
        <v>2.8969167510754725</v>
      </c>
      <c r="E185" s="1">
        <v>0</v>
      </c>
    </row>
    <row r="186" spans="1:5">
      <c r="A186">
        <f t="shared" si="6"/>
        <v>7.689999999999964</v>
      </c>
      <c r="B186" s="5">
        <f t="shared" si="5"/>
        <v>5.270948392507465E-2</v>
      </c>
      <c r="D186" s="10">
        <v>2.8969167510756786</v>
      </c>
      <c r="E186" s="1">
        <v>0</v>
      </c>
    </row>
    <row r="187" spans="1:5">
      <c r="A187">
        <f t="shared" si="6"/>
        <v>7.6999999999999638</v>
      </c>
      <c r="B187" s="5">
        <f t="shared" si="5"/>
        <v>4.9593406924383084E-2</v>
      </c>
      <c r="D187" s="10">
        <v>3.1225406524164554</v>
      </c>
      <c r="E187" s="1">
        <v>0</v>
      </c>
    </row>
    <row r="188" spans="1:5">
      <c r="A188">
        <f t="shared" si="6"/>
        <v>7.7099999999999635</v>
      </c>
      <c r="B188" s="5">
        <f t="shared" si="5"/>
        <v>4.66323916750375E-2</v>
      </c>
      <c r="D188" s="10">
        <v>3.122540652416649</v>
      </c>
      <c r="E188" s="1">
        <v>0</v>
      </c>
    </row>
    <row r="189" spans="1:5">
      <c r="A189">
        <f t="shared" si="6"/>
        <v>7.7199999999999633</v>
      </c>
      <c r="B189" s="5">
        <f t="shared" si="5"/>
        <v>4.382076974084563E-2</v>
      </c>
      <c r="D189" s="10">
        <v>3.3322474362327301</v>
      </c>
      <c r="E189" s="1">
        <v>0</v>
      </c>
    </row>
    <row r="190" spans="1:5">
      <c r="A190">
        <f t="shared" si="6"/>
        <v>7.7299999999999631</v>
      </c>
      <c r="B190" s="5">
        <f t="shared" si="5"/>
        <v>4.1152941213332558E-2</v>
      </c>
      <c r="D190" s="10">
        <v>3.3322474362329078</v>
      </c>
      <c r="E190" s="1">
        <v>0</v>
      </c>
    </row>
    <row r="191" spans="1:5">
      <c r="A191">
        <f t="shared" si="6"/>
        <v>7.7399999999999629</v>
      </c>
      <c r="B191" s="5">
        <f t="shared" si="5"/>
        <v>3.862338414788892E-2</v>
      </c>
      <c r="D191" s="10">
        <v>3.5206547545281763</v>
      </c>
      <c r="E191" s="1">
        <v>0</v>
      </c>
    </row>
    <row r="192" spans="1:5">
      <c r="A192">
        <f t="shared" si="6"/>
        <v>7.7499999999999627</v>
      </c>
      <c r="B192" s="5">
        <f t="shared" si="5"/>
        <v>3.6226663192309709E-2</v>
      </c>
      <c r="D192" s="10">
        <v>3.5206547545283327</v>
      </c>
      <c r="E192" s="1">
        <v>0</v>
      </c>
    </row>
    <row r="193" spans="1:5">
      <c r="A193">
        <f t="shared" si="6"/>
        <v>7.7599999999999625</v>
      </c>
      <c r="B193" s="5">
        <f t="shared" si="5"/>
        <v>3.3957437425535496E-2</v>
      </c>
      <c r="D193" s="10">
        <v>3.6827029583565665</v>
      </c>
      <c r="E193" s="1">
        <v>0</v>
      </c>
    </row>
    <row r="194" spans="1:5">
      <c r="A194">
        <f t="shared" si="6"/>
        <v>7.7699999999999623</v>
      </c>
      <c r="B194" s="5">
        <f t="shared" si="5"/>
        <v>3.1810467426665455E-2</v>
      </c>
      <c r="D194" s="10">
        <v>3.682702958356697</v>
      </c>
      <c r="E194" s="1">
        <v>0</v>
      </c>
    </row>
    <row r="195" spans="1:5">
      <c r="A195">
        <f t="shared" si="6"/>
        <v>7.7799999999999621</v>
      </c>
      <c r="B195" s="5">
        <f t="shared" si="5"/>
        <v>2.9780621596330537E-2</v>
      </c>
      <c r="D195" s="10">
        <v>3.8138797653287493</v>
      </c>
      <c r="E195" s="1">
        <v>0</v>
      </c>
    </row>
    <row r="196" spans="1:5">
      <c r="A196">
        <f t="shared" si="6"/>
        <v>7.7899999999999618</v>
      </c>
      <c r="B196" s="5">
        <f t="shared" si="5"/>
        <v>2.7862881754306266E-2</v>
      </c>
      <c r="D196" s="10">
        <v>3.8138797653288514</v>
      </c>
      <c r="E196" s="1">
        <v>0</v>
      </c>
    </row>
    <row r="197" spans="1:5">
      <c r="A197">
        <f t="shared" si="6"/>
        <v>7.7999999999999616</v>
      </c>
      <c r="B197" s="5">
        <f t="shared" si="5"/>
        <v>2.6052348038804029E-2</v>
      </c>
      <c r="D197" s="10">
        <v>3.9104285912537406</v>
      </c>
      <c r="E197" s="1">
        <v>0</v>
      </c>
    </row>
    <row r="198" spans="1:5">
      <c r="A198">
        <f t="shared" si="6"/>
        <v>7.8099999999999614</v>
      </c>
      <c r="B198" s="5">
        <f t="shared" si="5"/>
        <v>2.43442431342198E-2</v>
      </c>
      <c r="D198" s="10">
        <v>3.9104285912538099</v>
      </c>
      <c r="E198" s="1">
        <v>0</v>
      </c>
    </row>
    <row r="199" spans="1:5">
      <c r="A199">
        <f t="shared" si="6"/>
        <v>7.8199999999999612</v>
      </c>
      <c r="B199" s="5">
        <f t="shared" si="5"/>
        <v>2.2733915855244327E-2</v>
      </c>
      <c r="D199" s="10">
        <v>3.9695271512285282</v>
      </c>
      <c r="E199" s="1">
        <v>0</v>
      </c>
    </row>
    <row r="200" spans="1:5">
      <c r="A200">
        <f t="shared" si="6"/>
        <v>7.829999999999961</v>
      </c>
      <c r="B200" s="5">
        <f t="shared" si="5"/>
        <v>2.1216844116155181E-2</v>
      </c>
      <c r="D200" s="10">
        <v>3.9695271512285637</v>
      </c>
      <c r="E200" s="1">
        <v>0</v>
      </c>
    </row>
    <row r="201" spans="1:5">
      <c r="A201">
        <f t="shared" si="6"/>
        <v>7.8399999999999608</v>
      </c>
      <c r="B201" s="5">
        <f t="shared" si="5"/>
        <v>1.9788637314830531E-2</v>
      </c>
      <c r="D201" s="10">
        <v>3.9894244888760371</v>
      </c>
      <c r="E201" s="1">
        <v>0</v>
      </c>
    </row>
    <row r="202" spans="1:5">
      <c r="A202">
        <f t="shared" si="6"/>
        <v>7.8499999999999606</v>
      </c>
      <c r="B202" s="5">
        <f t="shared" si="5"/>
        <v>1.8445038161552369E-2</v>
      </c>
      <c r="D202" s="10">
        <v>6.2</v>
      </c>
      <c r="E202" s="1">
        <v>0</v>
      </c>
    </row>
    <row r="203" spans="1:5">
      <c r="A203">
        <f t="shared" si="6"/>
        <v>7.8599999999999604</v>
      </c>
      <c r="B203" s="5">
        <f t="shared" si="5"/>
        <v>1.7181923983016458E-2</v>
      </c>
      <c r="D203" s="10"/>
      <c r="E203" s="1">
        <v>10</v>
      </c>
    </row>
    <row r="204" spans="1:5">
      <c r="A204">
        <f t="shared" si="6"/>
        <v>7.8699999999999601</v>
      </c>
      <c r="B204" s="5">
        <f t="shared" si="5"/>
        <v>1.599530753214402E-2</v>
      </c>
      <c r="D204" s="10"/>
      <c r="E204" s="1" t="e">
        <v>#N/A</v>
      </c>
    </row>
    <row r="205" spans="1:5">
      <c r="A205">
        <f t="shared" si="6"/>
        <v>7.8799999999999599</v>
      </c>
      <c r="B205" s="5">
        <f t="shared" si="5"/>
        <v>1.4881337334309226E-2</v>
      </c>
      <c r="D205" s="10"/>
      <c r="E205" s="1" t="e">
        <v>#N/A</v>
      </c>
    </row>
    <row r="206" spans="1:5">
      <c r="A206">
        <f t="shared" si="6"/>
        <v>7.8899999999999597</v>
      </c>
      <c r="B206" s="5">
        <f t="shared" si="5"/>
        <v>1.3836297600466849E-2</v>
      </c>
      <c r="D206" s="10"/>
      <c r="E206" s="1" t="e">
        <v>#N/A</v>
      </c>
    </row>
    <row r="207" spans="1:5">
      <c r="A207">
        <f t="shared" si="6"/>
        <v>7.8999999999999595</v>
      </c>
      <c r="B207" s="5">
        <f t="shared" si="5"/>
        <v>1.2856607737395812E-2</v>
      </c>
      <c r="D207" s="10"/>
      <c r="E207" s="1" t="e">
        <v>#N/A</v>
      </c>
    </row>
    <row r="208" spans="1:5">
      <c r="A208">
        <f t="shared" si="6"/>
        <v>7.9099999999999593</v>
      </c>
      <c r="B208" s="5">
        <f t="shared" si="5"/>
        <v>1.1938821484879117E-2</v>
      </c>
      <c r="D208" s="10"/>
      <c r="E208" s="1" t="e">
        <v>#N/A</v>
      </c>
    </row>
    <row r="209" spans="1:5">
      <c r="A209">
        <f t="shared" si="6"/>
        <v>7.9199999999999591</v>
      </c>
      <c r="B209" s="5">
        <f t="shared" si="5"/>
        <v>1.107962570912913E-2</v>
      </c>
      <c r="D209" s="10"/>
      <c r="E209" s="1" t="e">
        <v>#N/A</v>
      </c>
    </row>
    <row r="210" spans="1:5">
      <c r="A210">
        <f t="shared" si="6"/>
        <v>7.9299999999999589</v>
      </c>
      <c r="B210" s="5">
        <f t="shared" ref="B210:B217" si="7">(1/(B$15*SQRT(2*3.14159)))*EXP(-((A210-B$14)^2/(2*B$15^2)))</f>
        <v>1.0275838881150395E-2</v>
      </c>
      <c r="D210" s="10"/>
      <c r="E210" s="1" t="e">
        <v>#N/A</v>
      </c>
    </row>
    <row r="211" spans="1:5">
      <c r="A211">
        <f t="shared" ref="A211:A217" si="8">A210+0.01</f>
        <v>7.9399999999999586</v>
      </c>
      <c r="B211" s="5">
        <f t="shared" si="7"/>
        <v>9.5244092680205339E-3</v>
      </c>
      <c r="D211" s="10"/>
      <c r="E211" s="1" t="e">
        <v>#N/A</v>
      </c>
    </row>
    <row r="212" spans="1:5">
      <c r="A212">
        <f t="shared" si="8"/>
        <v>7.9499999999999584</v>
      </c>
      <c r="B212" s="5">
        <f t="shared" si="7"/>
        <v>8.8224128642746726E-3</v>
      </c>
      <c r="D212" s="10"/>
      <c r="E212" s="1" t="e">
        <v>#N/A</v>
      </c>
    </row>
    <row r="213" spans="1:5">
      <c r="A213">
        <f t="shared" si="8"/>
        <v>7.9599999999999582</v>
      </c>
      <c r="B213" s="5">
        <f t="shared" si="7"/>
        <v>8.1670510897096371E-3</v>
      </c>
      <c r="D213" s="10"/>
      <c r="E213" s="1" t="e">
        <v>#N/A</v>
      </c>
    </row>
    <row r="214" spans="1:5" ht="15.75" thickBot="1">
      <c r="A214">
        <f t="shared" si="8"/>
        <v>7.969999999999958</v>
      </c>
      <c r="B214" s="5">
        <f t="shared" si="7"/>
        <v>7.5556482789915736E-3</v>
      </c>
      <c r="D214" s="2" t="s">
        <v>2</v>
      </c>
      <c r="E214" s="2" t="e">
        <v>#N/A</v>
      </c>
    </row>
    <row r="215" spans="1:5">
      <c r="A215">
        <f t="shared" si="8"/>
        <v>7.9799999999999578</v>
      </c>
      <c r="B215" s="5">
        <f t="shared" si="7"/>
        <v>6.9856489874641926E-3</v>
      </c>
      <c r="D215">
        <v>6.309260020254159E-69</v>
      </c>
    </row>
    <row r="216" spans="1:5">
      <c r="A216">
        <f t="shared" si="8"/>
        <v>7.9899999999999576</v>
      </c>
      <c r="B216" s="5">
        <f t="shared" si="7"/>
        <v>6.4546151365233659E-3</v>
      </c>
      <c r="D216">
        <v>1.0586752884847149E-69</v>
      </c>
    </row>
    <row r="217" spans="1:5">
      <c r="A217">
        <f t="shared" si="8"/>
        <v>7.9999999999999574</v>
      </c>
      <c r="B217" s="5">
        <f t="shared" si="7"/>
        <v>5.9602230208571725E-3</v>
      </c>
      <c r="D217">
        <v>1.7587502853853142E-70</v>
      </c>
    </row>
    <row r="828" spans="4:4">
      <c r="D828">
        <v>6.2</v>
      </c>
    </row>
    <row r="829" spans="4:4">
      <c r="D829">
        <v>6.6</v>
      </c>
    </row>
    <row r="830" spans="4:4">
      <c r="D830">
        <v>7</v>
      </c>
    </row>
    <row r="831" spans="4:4">
      <c r="D831">
        <v>7.4</v>
      </c>
    </row>
    <row r="832" spans="4:4">
      <c r="D832">
        <v>7.8</v>
      </c>
    </row>
    <row r="833" spans="4:4">
      <c r="D833">
        <v>8.1999999999999993</v>
      </c>
    </row>
    <row r="837" spans="4:4">
      <c r="D837">
        <v>3.1713505560788338E-6</v>
      </c>
    </row>
  </sheetData>
  <sortState ref="D3:D8">
    <sortCondition ref="D3"/>
  </sortState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3"/>
  <sheetViews>
    <sheetView workbookViewId="0">
      <selection activeCell="A3" sqref="A3:A13"/>
    </sheetView>
  </sheetViews>
  <sheetFormatPr defaultRowHeight="26.25"/>
  <cols>
    <col min="1" max="1" width="24.42578125" style="4" customWidth="1"/>
    <col min="2" max="2" width="9.140625" style="4"/>
  </cols>
  <sheetData>
    <row r="1" spans="1:2">
      <c r="A1" s="4" t="s">
        <v>10</v>
      </c>
    </row>
    <row r="2" spans="1:2">
      <c r="A2" s="4" t="s">
        <v>8</v>
      </c>
      <c r="B2" s="4" t="s">
        <v>9</v>
      </c>
    </row>
    <row r="3" spans="1:2">
      <c r="A3" s="4">
        <v>6.73</v>
      </c>
      <c r="B3" s="4">
        <v>1</v>
      </c>
    </row>
    <row r="4" spans="1:2">
      <c r="A4" s="4">
        <v>6.33</v>
      </c>
      <c r="B4" s="4">
        <v>1</v>
      </c>
    </row>
    <row r="5" spans="1:2">
      <c r="A5" s="4">
        <v>6.99</v>
      </c>
      <c r="B5" s="4">
        <v>1</v>
      </c>
    </row>
    <row r="6" spans="1:2">
      <c r="A6" s="4">
        <v>6.26</v>
      </c>
      <c r="B6" s="4">
        <v>1</v>
      </c>
    </row>
    <row r="7" spans="1:2">
      <c r="A7" s="4">
        <v>6.89</v>
      </c>
      <c r="B7" s="4">
        <v>1</v>
      </c>
    </row>
    <row r="8" spans="1:2">
      <c r="A8" s="4">
        <v>7.09</v>
      </c>
      <c r="B8" s="4">
        <v>1</v>
      </c>
    </row>
    <row r="9" spans="1:2">
      <c r="A9" s="4">
        <v>6.71</v>
      </c>
      <c r="B9" s="4">
        <v>1</v>
      </c>
    </row>
    <row r="10" spans="1:2">
      <c r="A10" s="4">
        <v>6.41</v>
      </c>
      <c r="B10" s="4">
        <v>1</v>
      </c>
    </row>
    <row r="11" spans="1:2">
      <c r="A11" s="4">
        <v>7.05</v>
      </c>
      <c r="B11" s="4">
        <v>1</v>
      </c>
    </row>
    <row r="12" spans="1:2">
      <c r="A12" s="4">
        <v>6.71</v>
      </c>
      <c r="B12" s="4">
        <v>1</v>
      </c>
    </row>
    <row r="13" spans="1:2">
      <c r="A13" s="4">
        <f>AVERAGE(A3:A12)</f>
        <v>6.7170000000000005</v>
      </c>
      <c r="B13" s="4">
        <v>1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3"/>
  <sheetViews>
    <sheetView workbookViewId="0">
      <selection activeCell="C9" sqref="C9"/>
    </sheetView>
  </sheetViews>
  <sheetFormatPr defaultRowHeight="15"/>
  <sheetData>
    <row r="1" spans="1:4" ht="26.25">
      <c r="A1" s="4" t="s">
        <v>10</v>
      </c>
    </row>
    <row r="2" spans="1:4" ht="26.25">
      <c r="A2" s="4" t="s">
        <v>8</v>
      </c>
    </row>
    <row r="3" spans="1:4" ht="26.25">
      <c r="A3" s="4">
        <v>6.73</v>
      </c>
      <c r="C3" s="4" t="s">
        <v>12</v>
      </c>
    </row>
    <row r="4" spans="1:4" ht="26.25">
      <c r="A4" s="4">
        <v>6.33</v>
      </c>
    </row>
    <row r="5" spans="1:4" ht="26.25">
      <c r="A5" s="4">
        <v>6.99</v>
      </c>
    </row>
    <row r="6" spans="1:4" ht="26.25">
      <c r="A6" s="4">
        <v>6.26</v>
      </c>
      <c r="C6" s="6">
        <f>AVERAGE(A3:A13)</f>
        <v>6.7169999999999996</v>
      </c>
      <c r="D6" t="s">
        <v>13</v>
      </c>
    </row>
    <row r="7" spans="1:4" ht="26.25">
      <c r="A7" s="4">
        <v>6.89</v>
      </c>
      <c r="C7" s="6">
        <f>STDEV(A3:A13)</f>
        <v>0.28418479903048194</v>
      </c>
      <c r="D7" t="s">
        <v>14</v>
      </c>
    </row>
    <row r="8" spans="1:4" ht="26.25">
      <c r="A8" s="4">
        <v>7.09</v>
      </c>
      <c r="C8" s="6">
        <f>C7/SQRT(COUNT(A3:A13))</f>
        <v>8.5684940864242151E-2</v>
      </c>
    </row>
    <row r="9" spans="1:4" ht="26.25">
      <c r="A9" s="4">
        <v>6.71</v>
      </c>
      <c r="C9" s="6" t="s">
        <v>15</v>
      </c>
    </row>
    <row r="10" spans="1:4" ht="26.25">
      <c r="A10" s="4">
        <v>6.41</v>
      </c>
      <c r="C10" s="6">
        <f>C8/C6</f>
        <v>1.2756430082513348E-2</v>
      </c>
      <c r="D10" t="s">
        <v>16</v>
      </c>
    </row>
    <row r="11" spans="1:4" ht="26.25">
      <c r="A11" s="4">
        <v>7.05</v>
      </c>
    </row>
    <row r="12" spans="1:4" ht="26.25">
      <c r="A12" s="4">
        <v>6.71</v>
      </c>
    </row>
    <row r="13" spans="1:4" ht="26.25">
      <c r="A13" s="4">
        <f>AVERAGE(A3:A12)</f>
        <v>6.7170000000000005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Max Likelihood</vt:lpstr>
      <vt:lpstr>NumberLine</vt:lpstr>
      <vt:lpstr>SEM</vt:lpstr>
    </vt:vector>
  </TitlesOfParts>
  <Company>CHTM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J. Koch</dc:creator>
  <cp:lastModifiedBy>Steven J. Koch</cp:lastModifiedBy>
  <dcterms:created xsi:type="dcterms:W3CDTF">2007-10-08T05:57:59Z</dcterms:created>
  <dcterms:modified xsi:type="dcterms:W3CDTF">2007-10-15T18:07:09Z</dcterms:modified>
</cp:coreProperties>
</file>