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ubject 6 - Anu" sheetId="1" r:id="rId3"/>
    <sheet state="visible" name="Subject 8 - Mia" sheetId="2" r:id="rId4"/>
    <sheet state="visible" name="Subject 9 - Will" sheetId="3" r:id="rId5"/>
    <sheet state="visible" name="Subject 14 - Colin" sheetId="4" r:id="rId6"/>
  </sheets>
  <definedNames/>
  <calcPr/>
</workbook>
</file>

<file path=xl/sharedStrings.xml><?xml version="1.0" encoding="utf-8"?>
<sst xmlns="http://schemas.openxmlformats.org/spreadsheetml/2006/main" count="24" uniqueCount="11">
  <si>
    <t>Visit #</t>
  </si>
  <si>
    <t>Number of Clones</t>
  </si>
  <si>
    <t>S</t>
  </si>
  <si>
    <t>Theta</t>
  </si>
  <si>
    <t>Theta (Θ)</t>
  </si>
  <si>
    <t>Divergence</t>
  </si>
  <si>
    <t>Standard Divergence</t>
  </si>
  <si>
    <t>Standardized |Divergence| (θ1-θ2)/θ1 (%)</t>
  </si>
  <si>
    <t>CDT-4</t>
  </si>
  <si>
    <t>|Divergence|</t>
  </si>
  <si>
    <t>Standardized Divergence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</si>
</sst>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0000"/>
  </numFmts>
  <fonts count="6">
    <font>
      <sz val="10.0"/>
      <color rgb="FF000000"/>
      <name val="Arial"/>
    </font>
    <font>
      <b/>
    </font>
    <font/>
    <font>
      <b/>
      <sz val="11.0"/>
      <color rgb="FF000000"/>
      <name val="Inconsolata"/>
    </font>
    <font>
      <b/>
      <color rgb="FF545454"/>
      <name val="Arial"/>
    </font>
    <font>
      <sz val="9.0"/>
      <name val="Genev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/>
    </xf>
    <xf borderId="0" fillId="0" fontId="1" numFmtId="1" xfId="0" applyAlignment="1" applyFont="1" applyNumberFormat="1">
      <alignment/>
    </xf>
    <xf borderId="0" fillId="0" fontId="1" numFmtId="2" xfId="0" applyAlignment="1" applyFont="1" applyNumberFormat="1">
      <alignment/>
    </xf>
    <xf borderId="0" fillId="0" fontId="1" numFmtId="0" xfId="0" applyAlignment="1" applyFont="1">
      <alignment/>
    </xf>
    <xf borderId="0" fillId="0" fontId="1" numFmtId="2" xfId="0" applyFont="1" applyNumberFormat="1"/>
    <xf borderId="0" fillId="0" fontId="1" numFmtId="0" xfId="0" applyFont="1"/>
    <xf borderId="0" fillId="0" fontId="2" numFmtId="1" xfId="0" applyAlignment="1" applyFont="1" applyNumberFormat="1">
      <alignment/>
    </xf>
    <xf borderId="0" fillId="0" fontId="2" numFmtId="0" xfId="0" applyAlignment="1" applyFont="1">
      <alignment/>
    </xf>
    <xf borderId="0" fillId="0" fontId="2" numFmtId="2" xfId="0" applyFont="1" applyNumberFormat="1"/>
    <xf borderId="0" fillId="0" fontId="2" numFmtId="1" xfId="0" applyFont="1" applyNumberFormat="1"/>
    <xf borderId="0" fillId="2" fontId="3" numFmtId="0" xfId="0" applyAlignment="1" applyFill="1" applyFont="1">
      <alignment/>
    </xf>
    <xf borderId="0" fillId="2" fontId="4" numFmtId="0" xfId="0" applyAlignment="1" applyFont="1">
      <alignment horizontal="center"/>
    </xf>
    <xf borderId="0" fillId="0" fontId="2" numFmtId="164" xfId="0" applyFont="1" applyNumberFormat="1"/>
    <xf borderId="0" fillId="3" fontId="5" numFmtId="0" xfId="0" applyAlignment="1" applyFill="1" applyFont="1">
      <alignment horizontal="right"/>
    </xf>
    <xf borderId="0" fillId="2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17.7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7">
        <v>1.0</v>
      </c>
      <c r="B2" s="7">
        <v>3.0</v>
      </c>
      <c r="C2" s="7">
        <v>8.0</v>
      </c>
      <c r="D2" t="str">
        <f>C2/(1+(1/2))</f>
        <v>5.333333333</v>
      </c>
    </row>
    <row r="3">
      <c r="A3" s="7">
        <v>2.0</v>
      </c>
      <c r="B3" s="7">
        <v>3.0</v>
      </c>
      <c r="C3" s="7">
        <v>6.0</v>
      </c>
      <c r="D3" t="str">
        <f>C3/((1/1)+(1/2))</f>
        <v>4</v>
      </c>
    </row>
    <row r="4">
      <c r="A4" s="7">
        <v>3.0</v>
      </c>
      <c r="B4" s="7">
        <v>9.0</v>
      </c>
      <c r="C4" s="7">
        <v>12.0</v>
      </c>
      <c r="D4" t="str">
        <f>C4/((1/1)+(1/2)+(1/3)+(1/4)+(1/5)+(1/6)+(1/7)+(1/8))</f>
        <v>4.415243101</v>
      </c>
    </row>
    <row r="5">
      <c r="A5" s="7">
        <v>4.0</v>
      </c>
      <c r="B5" s="7">
        <v>12.0</v>
      </c>
      <c r="C5" s="7">
        <v>16.0</v>
      </c>
      <c r="D5" t="str">
        <f>C5/((1/1)+(1/2)+(1/3)+(1/4)+(1/5)+(1/6)+(1/7)+(1/8)+(1/9)+(1/10)+(1/11))</f>
        <v>5.298228429</v>
      </c>
    </row>
    <row r="6">
      <c r="A6" s="7">
        <v>5.0</v>
      </c>
      <c r="B6" s="7">
        <v>9.0</v>
      </c>
      <c r="C6" s="7">
        <v>22.0</v>
      </c>
      <c r="D6" t="str">
        <f t="shared" ref="D6:D8" si="1">C6/((1/1)+(1/2)+(1/3)+(1/4)+(1/5)+(1/6)+(1/7)+(1/8))</f>
        <v>8.094612352</v>
      </c>
    </row>
    <row r="7">
      <c r="A7" s="7">
        <v>7.0</v>
      </c>
      <c r="B7" s="7">
        <v>9.0</v>
      </c>
      <c r="C7" s="7">
        <v>25.0</v>
      </c>
      <c r="D7" t="str">
        <f t="shared" si="1"/>
        <v>9.198423127</v>
      </c>
    </row>
    <row r="8">
      <c r="A8" s="7">
        <v>9.0</v>
      </c>
      <c r="B8" s="7">
        <v>9.0</v>
      </c>
      <c r="C8" s="7">
        <v>23.0</v>
      </c>
      <c r="D8" t="str">
        <f t="shared" si="1"/>
        <v>8.462549277</v>
      </c>
    </row>
    <row r="20">
      <c r="B20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18.14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>
        <v>1.0</v>
      </c>
      <c r="B2" s="6">
        <v>5.0</v>
      </c>
      <c r="C2" s="6">
        <v>6.0</v>
      </c>
      <c r="D2" s="8" t="str">
        <f t="shared" ref="D2:D3" si="1">C2/(1+(1/2)+(1/3)+(1/4))</f>
        <v>2.88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tr">
        <f t="shared" ref="A3:A8" si="2">A2+1</f>
        <v>2</v>
      </c>
      <c r="B3" s="6">
        <v>5.0</v>
      </c>
      <c r="C3" s="6">
        <v>6.0</v>
      </c>
      <c r="D3" s="8" t="str">
        <f t="shared" si="1"/>
        <v>2.88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tr">
        <f t="shared" si="2"/>
        <v>3</v>
      </c>
      <c r="B4" s="6">
        <v>7.0</v>
      </c>
      <c r="C4" s="6">
        <v>10.0</v>
      </c>
      <c r="D4" s="8" t="str">
        <f>C4/(1+(1/2)+(1/3)+(1/4)+(1/5)+(1/6))</f>
        <v>4.08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9" t="str">
        <f t="shared" si="2"/>
        <v>4</v>
      </c>
      <c r="B5" s="6">
        <v>6.0</v>
      </c>
      <c r="C5" s="6">
        <v>7.0</v>
      </c>
      <c r="D5" s="8" t="str">
        <f t="shared" ref="D5:D6" si="3">C5/(1+(1/2)+(1/3)+(1/4)+(1/5))</f>
        <v>3.07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9" t="str">
        <f t="shared" si="2"/>
        <v>5</v>
      </c>
      <c r="B6" s="6">
        <v>6.0</v>
      </c>
      <c r="C6" s="6">
        <v>10.0</v>
      </c>
      <c r="D6" s="8" t="str">
        <f t="shared" si="3"/>
        <v>4.38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9" t="str">
        <f t="shared" si="2"/>
        <v>6</v>
      </c>
      <c r="B7" s="6">
        <v>10.0</v>
      </c>
      <c r="C7" s="6">
        <v>19.0</v>
      </c>
      <c r="D7" s="8" t="str">
        <f t="shared" ref="D7:D8" si="4">C7/(1+(1/2)+(1/3)+(1/4)+(1/5)+(1/6)+(1/7)+(1/8)+(1/9))</f>
        <v>6.72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9" t="str">
        <f t="shared" si="2"/>
        <v>7</v>
      </c>
      <c r="B8" s="6">
        <v>10.0</v>
      </c>
      <c r="C8" s="6">
        <v>21.0</v>
      </c>
      <c r="D8" s="8" t="str">
        <f t="shared" si="4"/>
        <v>7.42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9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9"/>
      <c r="B10" s="9"/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9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9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9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9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9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9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9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9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9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9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9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9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9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9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9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9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9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9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9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9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9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9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9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9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9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9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9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9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9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9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9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9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9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9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9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9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9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9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9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9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9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9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9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9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9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9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9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9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9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9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9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9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9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9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9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9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9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9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9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9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9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9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9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9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9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9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9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9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9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9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9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9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9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9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9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9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9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9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9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9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9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9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9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9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9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9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9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9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9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9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9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9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9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9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9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9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9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9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9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9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9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9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9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9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9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9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9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9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9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9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9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9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9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9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9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9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9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9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9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9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9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9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9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9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9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9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9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9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9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9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9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9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9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9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9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9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9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9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9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9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9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9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9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9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9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9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9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9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9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9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9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9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9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9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9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9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9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9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9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9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9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9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9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9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9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9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9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9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9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9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9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9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9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9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9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9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9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9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9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9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9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9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9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9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9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9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9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9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9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9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9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9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9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9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9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9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9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9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9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9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9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9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9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9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9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9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9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9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9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9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9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9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9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9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9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9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9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9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9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9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9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9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9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9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9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9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9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9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9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9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9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9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9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9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9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9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9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9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9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9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9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9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9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9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9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9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9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9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9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9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9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9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9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9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9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9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9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9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9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9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9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9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9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9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9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9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9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9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9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9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9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9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9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9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9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9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9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9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9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9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9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9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9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9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9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9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9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9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9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9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9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9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9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9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9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9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9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9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9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9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9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9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9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9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9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9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9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9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9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9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9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9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9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9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9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9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9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9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9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9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9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9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9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9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9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9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9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9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9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9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9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9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9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9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9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9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9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9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9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9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9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9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9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9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9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9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9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9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9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9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9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9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9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9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9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9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9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9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9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9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9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9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9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9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9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9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9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9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9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9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9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9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9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9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9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9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9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9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9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9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9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9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9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9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9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9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9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9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9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9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9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9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9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9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9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9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9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9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9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9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9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9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9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9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9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9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9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9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9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9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9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9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9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9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9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9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9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9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9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9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9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9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9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9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9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9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9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9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9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9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9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9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9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9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9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9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9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9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9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9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9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9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9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9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9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9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9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9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9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9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9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9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9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9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9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9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9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9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9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9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9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9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9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9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9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9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9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9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9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9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9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9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9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9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9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9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9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9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9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9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9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9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9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9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9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9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9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9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9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9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9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9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9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9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9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9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9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9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9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9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9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9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9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9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9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9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9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9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9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9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9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9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9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9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9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9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9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9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9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9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9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9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9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9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9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9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9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9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9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9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9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9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9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9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9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9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9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9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9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9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9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9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9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9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9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9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9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9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9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9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9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9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9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9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9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9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9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9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9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9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9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9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9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9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9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9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9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9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9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9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9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9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9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9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9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9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9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9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9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9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9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9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9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9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9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9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9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9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9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9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9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9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9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9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9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9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9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9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9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9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9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9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9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9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9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9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9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9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9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9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9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9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9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9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9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9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9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9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9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9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9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9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9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9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9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9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9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9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9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9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9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9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9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9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9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9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9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9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9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9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9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9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9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9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9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9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9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9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9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9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9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9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9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9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9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9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9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9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9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9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9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9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9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9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9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9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9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9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9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9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9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9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9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9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9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9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9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9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9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9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9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9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9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9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9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9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9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9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9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9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9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9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9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9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9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9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9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9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9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9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9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9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9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9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9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9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9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9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9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9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9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9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9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9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9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9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9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9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9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9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9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9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9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9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9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9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9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9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9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9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9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9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9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9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9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9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9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9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9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9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9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9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9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9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9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9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9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9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9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9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9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9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9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9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9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9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9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9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9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9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9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9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9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9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9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9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9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9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9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9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9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9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9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9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9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9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9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9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9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9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9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9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9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9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9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9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9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9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9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9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9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9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9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9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9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9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9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9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9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9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9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9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9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9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9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9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9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9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9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9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9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9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9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9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9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9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9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9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9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9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9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9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9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9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9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9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9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9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9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9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9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9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9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9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9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9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9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9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9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9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9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9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9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9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9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9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9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9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9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9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9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9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9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9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9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9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9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9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9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9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9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9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9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9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9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9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9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9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9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9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9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9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9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9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9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9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9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9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9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9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9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9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9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9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9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9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9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9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9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9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9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9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9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9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9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9"/>
      <c r="B938" s="9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9"/>
      <c r="B939" s="9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9"/>
      <c r="B940" s="9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9"/>
      <c r="B941" s="9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9"/>
      <c r="B942" s="9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9"/>
      <c r="B943" s="9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9"/>
      <c r="B944" s="9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9"/>
      <c r="B945" s="9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9"/>
      <c r="B946" s="9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9"/>
      <c r="B947" s="9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9"/>
      <c r="B948" s="9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9"/>
      <c r="B949" s="9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9"/>
      <c r="B950" s="9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9"/>
      <c r="B951" s="9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9"/>
      <c r="B952" s="9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9"/>
      <c r="B953" s="9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9"/>
      <c r="B954" s="9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9"/>
      <c r="B955" s="9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9"/>
      <c r="B956" s="9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9"/>
      <c r="B957" s="9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9"/>
      <c r="B958" s="9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9"/>
      <c r="B959" s="9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9"/>
      <c r="B960" s="9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9"/>
      <c r="B961" s="9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9"/>
      <c r="B962" s="9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9"/>
      <c r="B963" s="9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9"/>
      <c r="B964" s="9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9"/>
      <c r="B965" s="9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9"/>
      <c r="B966" s="9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9"/>
      <c r="B967" s="9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9"/>
      <c r="B968" s="9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9"/>
      <c r="B969" s="9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9"/>
      <c r="B970" s="9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9"/>
      <c r="B971" s="9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9"/>
      <c r="B972" s="9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9"/>
      <c r="B973" s="9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9"/>
      <c r="B974" s="9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9"/>
      <c r="B975" s="9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9"/>
      <c r="B976" s="9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9"/>
      <c r="B977" s="9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9"/>
      <c r="B978" s="9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9"/>
      <c r="B979" s="9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9"/>
      <c r="B980" s="9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9"/>
      <c r="B981" s="9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9"/>
      <c r="B982" s="9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9"/>
      <c r="B983" s="9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9"/>
      <c r="B984" s="9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9"/>
      <c r="B985" s="9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9"/>
      <c r="B986" s="9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9"/>
      <c r="B987" s="9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9"/>
      <c r="B988" s="9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9"/>
      <c r="B989" s="9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9"/>
      <c r="B990" s="9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9"/>
      <c r="B991" s="9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9"/>
      <c r="B992" s="9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9"/>
      <c r="B993" s="9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9"/>
      <c r="B994" s="9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9"/>
      <c r="B995" s="9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9"/>
      <c r="B996" s="9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9"/>
      <c r="B997" s="9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9"/>
      <c r="B998" s="9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9"/>
      <c r="B999" s="9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9"/>
      <c r="B1000" s="9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19.57"/>
    <col customWidth="1" min="6" max="6" width="25.43"/>
    <col customWidth="1" min="7" max="7" width="41.0"/>
  </cols>
  <sheetData>
    <row r="1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10" t="s">
        <v>7</v>
      </c>
      <c r="H1" s="11"/>
      <c r="I1" s="5"/>
      <c r="J1" s="3" t="s">
        <v>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7">
        <v>1.0</v>
      </c>
      <c r="B2" s="7">
        <v>5.0</v>
      </c>
      <c r="C2" s="7">
        <v>6.0</v>
      </c>
      <c r="D2" s="12" t="str">
        <f t="shared" ref="D2:D3" si="1">C2/(1+1/2+1/3+1/4)</f>
        <v>2.8800000000</v>
      </c>
      <c r="E2" s="7">
        <v>0.0</v>
      </c>
      <c r="J2" s="13">
        <v>489.0</v>
      </c>
    </row>
    <row r="3">
      <c r="A3" s="7">
        <v>2.0</v>
      </c>
      <c r="B3" s="7">
        <v>5.0</v>
      </c>
      <c r="C3" s="7">
        <v>4.0</v>
      </c>
      <c r="D3" s="12" t="str">
        <f t="shared" si="1"/>
        <v>1.9200000000</v>
      </c>
      <c r="E3" s="12" t="str">
        <f t="shared" ref="E3:E9" si="2">D3-D2</f>
        <v>-0.9600000000</v>
      </c>
      <c r="F3" t="str">
        <f t="shared" ref="F3:F9" si="3">ABS(E3)</f>
        <v>0.96</v>
      </c>
      <c r="J3" s="13">
        <v>484.0</v>
      </c>
    </row>
    <row r="4">
      <c r="A4" s="7">
        <v>3.0</v>
      </c>
      <c r="B4" s="7">
        <v>8.0</v>
      </c>
      <c r="C4" s="7">
        <v>11.0</v>
      </c>
      <c r="D4" s="12" t="str">
        <f>C4/(1+1/2+1/3+1/4+1/5+1/6+1/7)</f>
        <v>4.2424242424</v>
      </c>
      <c r="E4" s="12" t="str">
        <f t="shared" si="2"/>
        <v>2.3224242424</v>
      </c>
      <c r="F4" t="str">
        <f t="shared" si="3"/>
        <v>2.322424242</v>
      </c>
      <c r="J4" s="13">
        <v>436.0</v>
      </c>
    </row>
    <row r="5">
      <c r="A5" s="7">
        <v>4.0</v>
      </c>
      <c r="B5" s="7">
        <v>11.0</v>
      </c>
      <c r="C5" s="7">
        <v>18.0</v>
      </c>
      <c r="D5" s="12" t="str">
        <f>C5/(1+1/2+1/3+1/4+1/5+1/6+1/7+1/8+1/1/9+1/10)</f>
        <v>6.1455087387</v>
      </c>
      <c r="E5" s="12" t="str">
        <f t="shared" si="2"/>
        <v>1.9030844962</v>
      </c>
      <c r="F5" t="str">
        <f t="shared" si="3"/>
        <v>1.903084496</v>
      </c>
      <c r="J5" s="13">
        <v>367.0</v>
      </c>
    </row>
    <row r="6">
      <c r="A6" s="7">
        <v>5.0</v>
      </c>
      <c r="B6" s="7">
        <v>9.0</v>
      </c>
      <c r="C6" s="7">
        <v>16.0</v>
      </c>
      <c r="D6" s="12" t="str">
        <f>C6/(1+1/2+1/3+1/4+1/5+1/6+1/7+1/8)</f>
        <v>5.8869908016</v>
      </c>
      <c r="E6" s="12" t="str">
        <f t="shared" si="2"/>
        <v>-0.2585179371</v>
      </c>
      <c r="F6" t="str">
        <f t="shared" si="3"/>
        <v>0.2585179371</v>
      </c>
      <c r="J6" s="13">
        <v>365.0</v>
      </c>
    </row>
    <row r="7">
      <c r="A7" s="7">
        <v>6.0</v>
      </c>
      <c r="B7" s="7">
        <v>8.0</v>
      </c>
      <c r="C7" s="7">
        <v>20.0</v>
      </c>
      <c r="D7" s="12" t="str">
        <f>C7/(1+1/2+1/3+1/4+1/5+1/6+1/7)</f>
        <v>7.7134986226</v>
      </c>
      <c r="E7" s="12" t="str">
        <f t="shared" si="2"/>
        <v>1.8265078210</v>
      </c>
      <c r="F7" t="str">
        <f t="shared" si="3"/>
        <v>1.826507821</v>
      </c>
      <c r="J7" s="13">
        <v>664.0</v>
      </c>
    </row>
    <row r="8">
      <c r="A8" s="7">
        <v>7.0</v>
      </c>
      <c r="B8" s="7">
        <v>10.0</v>
      </c>
      <c r="C8" s="7">
        <v>26.0</v>
      </c>
      <c r="D8" s="12" t="str">
        <f>C8/(1+1/2+1/3+1/4+1/5+1/6+1/7+1/8+1/9)</f>
        <v>9.1906298219</v>
      </c>
      <c r="E8" s="12" t="str">
        <f t="shared" si="2"/>
        <v>1.4771311993</v>
      </c>
      <c r="F8" t="str">
        <f t="shared" si="3"/>
        <v>1.477131199</v>
      </c>
      <c r="J8" s="13">
        <v>546.0</v>
      </c>
    </row>
    <row r="9">
      <c r="A9" s="7">
        <v>8.0</v>
      </c>
      <c r="B9" s="7">
        <v>8.0</v>
      </c>
      <c r="C9" s="7">
        <v>18.0</v>
      </c>
      <c r="D9" s="12" t="str">
        <f>C9/(1+1/2+1/3+1/4+1/5+1/6+1/7)</f>
        <v>6.9421487603</v>
      </c>
      <c r="E9" s="12" t="str">
        <f t="shared" si="2"/>
        <v>-2.2484810615</v>
      </c>
      <c r="F9" t="str">
        <f t="shared" si="3"/>
        <v>2.248481062</v>
      </c>
      <c r="J9" s="13">
        <v>269.0</v>
      </c>
    </row>
    <row r="10">
      <c r="J10" s="14"/>
    </row>
    <row r="11">
      <c r="J11" s="14"/>
    </row>
    <row r="12">
      <c r="J12" s="14"/>
    </row>
    <row r="13">
      <c r="J13" s="14"/>
    </row>
    <row r="14">
      <c r="J14" s="14"/>
    </row>
    <row r="15">
      <c r="J15" s="14"/>
    </row>
    <row r="16">
      <c r="J16" s="1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18.71"/>
    <col customWidth="1" min="7" max="7" width="43.29"/>
    <col customWidth="1" min="8" max="8" width="25.7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9</v>
      </c>
      <c r="G1" s="3" t="s">
        <v>7</v>
      </c>
      <c r="H1" s="3" t="s">
        <v>10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7">
        <v>1.0</v>
      </c>
      <c r="B2" s="7">
        <v>6.0</v>
      </c>
      <c r="C2" s="7">
        <v>5.0</v>
      </c>
      <c r="D2" s="7" t="str">
        <f t="shared" ref="D2:D3" si="1">C2/(1/1/+1/2+1/3+1/4+1/5+1/5)</f>
        <v>3.370786517</v>
      </c>
    </row>
    <row r="3">
      <c r="A3" s="7">
        <v>2.0</v>
      </c>
      <c r="B3" s="7">
        <v>6.0</v>
      </c>
      <c r="C3" s="7">
        <v>5.0</v>
      </c>
      <c r="D3" s="7" t="str">
        <f t="shared" si="1"/>
        <v>3.370786517</v>
      </c>
      <c r="E3" t="str">
        <f t="shared" ref="E3:E10" si="2">(D3-D2)</f>
        <v>0</v>
      </c>
      <c r="F3" t="str">
        <f t="shared" ref="F3:F10" si="3">ABS(E3)</f>
        <v>0</v>
      </c>
      <c r="G3" t="str">
        <f t="shared" ref="G3:G10" si="4">(F3/D2)*100</f>
        <v>0</v>
      </c>
      <c r="H3" t="str">
        <f t="shared" ref="H3:H10" si="5">(E3/D2)*100</f>
        <v>0</v>
      </c>
    </row>
    <row r="4">
      <c r="A4" s="7">
        <v>3.0</v>
      </c>
      <c r="B4" s="7">
        <v>6.0</v>
      </c>
      <c r="C4" s="7">
        <v>7.0</v>
      </c>
      <c r="D4" s="7" t="str">
        <f>C4/(1/1+1/2+1/3+1/4+1/5)</f>
        <v>3.065693431</v>
      </c>
      <c r="E4" t="str">
        <f t="shared" si="2"/>
        <v>-0.3050930862</v>
      </c>
      <c r="F4" t="str">
        <f t="shared" si="3"/>
        <v>0.3050930862</v>
      </c>
      <c r="G4" t="str">
        <f t="shared" si="4"/>
        <v>9.051094891</v>
      </c>
      <c r="H4" t="str">
        <f t="shared" si="5"/>
        <v>-9.051094891</v>
      </c>
    </row>
    <row r="5">
      <c r="A5" s="7">
        <v>4.0</v>
      </c>
      <c r="B5" s="7">
        <v>10.0</v>
      </c>
      <c r="C5" s="7">
        <v>16.0</v>
      </c>
      <c r="D5" t="str">
        <f>C5/(1/1+1/2+1/3+1/4+1/5+1/6+1/7+1/8+1/9)</f>
        <v>5.655772198</v>
      </c>
      <c r="E5" t="str">
        <f t="shared" si="2"/>
        <v>2.590078767</v>
      </c>
      <c r="F5" t="str">
        <f t="shared" si="3"/>
        <v>2.590078767</v>
      </c>
      <c r="G5" t="str">
        <f t="shared" si="4"/>
        <v>84.48590265</v>
      </c>
      <c r="H5" t="str">
        <f t="shared" si="5"/>
        <v>84.48590265</v>
      </c>
    </row>
    <row r="6">
      <c r="A6" s="7">
        <v>5.0</v>
      </c>
      <c r="B6" s="7">
        <v>7.0</v>
      </c>
      <c r="C6" s="7">
        <v>11.0</v>
      </c>
      <c r="D6" t="str">
        <f>C6/(1/1+1/2+1/3+1/4+1/5+1/6)</f>
        <v>4.489795918</v>
      </c>
      <c r="E6" t="str">
        <f t="shared" si="2"/>
        <v>-1.16597628</v>
      </c>
      <c r="F6" t="str">
        <f t="shared" si="3"/>
        <v>1.16597628</v>
      </c>
      <c r="G6" t="str">
        <f t="shared" si="4"/>
        <v>20.61568675</v>
      </c>
      <c r="H6" t="str">
        <f t="shared" si="5"/>
        <v>-20.61568675</v>
      </c>
    </row>
    <row r="7">
      <c r="A7" s="7">
        <v>6.0</v>
      </c>
      <c r="B7" s="7">
        <v>11.0</v>
      </c>
      <c r="C7" s="7">
        <v>19.0</v>
      </c>
      <c r="D7" t="str">
        <f>C7/(1+1/2+1/3+1/4+1/5+1/6+1/7+1/8+1/9+1/10)</f>
        <v>6.486925891</v>
      </c>
      <c r="E7" t="str">
        <f t="shared" si="2"/>
        <v>1.997129972</v>
      </c>
      <c r="F7" t="str">
        <f t="shared" si="3"/>
        <v>1.997129972</v>
      </c>
      <c r="G7" t="str">
        <f t="shared" si="4"/>
        <v>44.4815312</v>
      </c>
      <c r="H7" t="str">
        <f t="shared" si="5"/>
        <v>44.4815312</v>
      </c>
    </row>
    <row r="8">
      <c r="A8" s="7">
        <v>7.0</v>
      </c>
      <c r="B8" s="7">
        <v>10.0</v>
      </c>
      <c r="C8" s="7">
        <v>23.0</v>
      </c>
      <c r="D8" t="str">
        <f>C8/(1+1/2+1/3+1/4+1/5+1/6+1/7+1/8+1/9)</f>
        <v>8.130172535</v>
      </c>
      <c r="E8" t="str">
        <f t="shared" si="2"/>
        <v>1.643246644</v>
      </c>
      <c r="F8" t="str">
        <f t="shared" si="3"/>
        <v>1.643246644</v>
      </c>
      <c r="G8" t="str">
        <f t="shared" si="4"/>
        <v>25.33166976</v>
      </c>
      <c r="H8" t="str">
        <f t="shared" si="5"/>
        <v>25.33166976</v>
      </c>
    </row>
    <row r="9">
      <c r="A9" s="7">
        <v>8.0</v>
      </c>
      <c r="B9" s="7">
        <v>9.0</v>
      </c>
      <c r="C9" s="7">
        <v>23.0</v>
      </c>
      <c r="D9" t="str">
        <f>C9/(1+1/2+1/3+1/4+1/5+1/6+1/7+1/8)</f>
        <v>8.462549277</v>
      </c>
      <c r="E9" t="str">
        <f t="shared" si="2"/>
        <v>0.3323767425</v>
      </c>
      <c r="F9" t="str">
        <f t="shared" si="3"/>
        <v>0.3323767425</v>
      </c>
      <c r="G9" t="str">
        <f t="shared" si="4"/>
        <v>4.088188057</v>
      </c>
      <c r="H9" t="str">
        <f t="shared" si="5"/>
        <v>4.088188057</v>
      </c>
    </row>
    <row r="10">
      <c r="A10" s="7">
        <v>9.0</v>
      </c>
      <c r="B10" s="7">
        <v>12.0</v>
      </c>
      <c r="C10" s="7">
        <v>21.0</v>
      </c>
      <c r="D10" t="str">
        <f>C10/(1+1/2+1/3+1/4+1/5+1/6+1/7+1/8+1/9+1/10+1/11)</f>
        <v>6.953924813</v>
      </c>
      <c r="E10" t="str">
        <f t="shared" si="2"/>
        <v>-1.508624465</v>
      </c>
      <c r="F10" t="str">
        <f t="shared" si="3"/>
        <v>1.508624465</v>
      </c>
      <c r="G10" t="str">
        <f t="shared" si="4"/>
        <v>17.82706859</v>
      </c>
      <c r="H10" t="str">
        <f t="shared" si="5"/>
        <v>-17.82706859</v>
      </c>
    </row>
  </sheetData>
  <drawing r:id="rId1"/>
</worksheet>
</file>