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k\Google Drive\College\Biomedical Engineering\Intro to Biomed\Intro to Biomed Lab\"/>
    </mc:Choice>
  </mc:AlternateContent>
  <bookViews>
    <workbookView xWindow="0" yWindow="0" windowWidth="28800" windowHeight="12435"/>
  </bookViews>
  <sheets>
    <sheet name="Pulse" sheetId="5" r:id="rId1"/>
    <sheet name="Blood Pressure" sheetId="3" r:id="rId2"/>
    <sheet name="Temperature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6" l="1"/>
  <c r="S6" i="6"/>
  <c r="S28" i="6"/>
  <c r="S29" i="6" s="1"/>
  <c r="S27" i="6"/>
  <c r="S26" i="6"/>
  <c r="S4" i="6"/>
  <c r="S5" i="6" s="1"/>
  <c r="S3" i="6"/>
  <c r="S2" i="6"/>
  <c r="S7" i="3" l="1"/>
  <c r="S6" i="3"/>
  <c r="S21" i="3"/>
  <c r="S24" i="3" s="1"/>
  <c r="S22" i="3"/>
  <c r="S23" i="3"/>
  <c r="S7" i="5"/>
  <c r="S6" i="5"/>
  <c r="S21" i="5"/>
  <c r="S22" i="5"/>
  <c r="S23" i="5"/>
  <c r="S24" i="5" s="1"/>
  <c r="S4" i="3"/>
  <c r="S3" i="3"/>
  <c r="S2" i="3"/>
  <c r="S4" i="5"/>
  <c r="S5" i="5" s="1"/>
  <c r="S3" i="5"/>
  <c r="S2" i="5"/>
  <c r="S5" i="3" l="1"/>
</calcChain>
</file>

<file path=xl/sharedStrings.xml><?xml version="1.0" encoding="utf-8"?>
<sst xmlns="http://schemas.openxmlformats.org/spreadsheetml/2006/main" count="250" uniqueCount="116">
  <si>
    <t>Time</t>
  </si>
  <si>
    <t>Group1- BP Cuff</t>
  </si>
  <si>
    <t>Group1- Watch Sensor</t>
  </si>
  <si>
    <t>Group2- BP Cuff</t>
  </si>
  <si>
    <t>Group2- Watch Sensor</t>
  </si>
  <si>
    <t>Group3- BP Cuff</t>
  </si>
  <si>
    <t>Group3- Watch Sensor</t>
  </si>
  <si>
    <t>Group4- BP Cuff</t>
  </si>
  <si>
    <t>Group4- Watch Sensor</t>
  </si>
  <si>
    <t>Group5- BP Cuff</t>
  </si>
  <si>
    <t>Group5- Watch Sensor</t>
  </si>
  <si>
    <t>Group6- BP Cuff</t>
  </si>
  <si>
    <t>Group6- Watch Sensor</t>
  </si>
  <si>
    <t>Group7- BP Cuff</t>
  </si>
  <si>
    <t>Group7- Watch Sensor</t>
  </si>
  <si>
    <t>Group8- BP Cuff</t>
  </si>
  <si>
    <t>Group8- Watch Sensor</t>
  </si>
  <si>
    <t>Group10- BP Cuff</t>
  </si>
  <si>
    <t>Group10- Watch Sensor</t>
  </si>
  <si>
    <t>Group11- BP Cuff</t>
  </si>
  <si>
    <t>Group11- Watch Sensor</t>
  </si>
  <si>
    <t>Group12- BP Cuff</t>
  </si>
  <si>
    <t>Group12- Watch Sensor</t>
  </si>
  <si>
    <t>Group13- BP Cuff</t>
  </si>
  <si>
    <t>Group13- Watch Sensor</t>
  </si>
  <si>
    <t>Group14- BP Cuff</t>
  </si>
  <si>
    <t>Group14- Watch Sensor</t>
  </si>
  <si>
    <t>Group15- BP Cuff</t>
  </si>
  <si>
    <t>Group15- Watch Sensor</t>
  </si>
  <si>
    <t>Group16- BP Cuff</t>
  </si>
  <si>
    <t>Group16- Watch Sensor</t>
  </si>
  <si>
    <t>Lab-1</t>
  </si>
  <si>
    <t>Lab-2</t>
  </si>
  <si>
    <t>Lab-3</t>
  </si>
  <si>
    <t>Lab-4</t>
  </si>
  <si>
    <t>Lab-5</t>
  </si>
  <si>
    <t>Post-Walk 1</t>
  </si>
  <si>
    <t>Post-Walk 2</t>
  </si>
  <si>
    <t>Post-Walk 3</t>
  </si>
  <si>
    <t>Post-Walk 4</t>
  </si>
  <si>
    <t>Post-Walk 5</t>
  </si>
  <si>
    <t>Post-Walk 6</t>
  </si>
  <si>
    <t>Post-Walk 7</t>
  </si>
  <si>
    <t>Post-Walk 8</t>
  </si>
  <si>
    <t>Post-Walk 9</t>
  </si>
  <si>
    <t>Post-Walk 10</t>
  </si>
  <si>
    <t>Post-Walk 11</t>
  </si>
  <si>
    <t>Post-Walk 12</t>
  </si>
  <si>
    <t>Group1- Pulse Ox</t>
  </si>
  <si>
    <t>Group2- Pulse Ox</t>
  </si>
  <si>
    <t>Group3- Pulse Ox</t>
  </si>
  <si>
    <t>Group4-Pulse Ox</t>
  </si>
  <si>
    <t>Group5- Pulse Ox</t>
  </si>
  <si>
    <t>Group6- Pulse Ox</t>
  </si>
  <si>
    <t>Group7- Pulse Ox</t>
  </si>
  <si>
    <t>Group8- Pulse Ox</t>
  </si>
  <si>
    <t>Group10- Pulse Ox</t>
  </si>
  <si>
    <t>Group11- Pulse Ox</t>
  </si>
  <si>
    <t>Group12- Pulse Ox</t>
  </si>
  <si>
    <t>Group13- Pulse Ox</t>
  </si>
  <si>
    <t>Group14- Pulse Ox</t>
  </si>
  <si>
    <t>Group15- Pulse Ox</t>
  </si>
  <si>
    <t>Group16- Pulse Ox</t>
  </si>
  <si>
    <t>Count</t>
  </si>
  <si>
    <t>Average</t>
  </si>
  <si>
    <t>Standard Deviation</t>
  </si>
  <si>
    <t>Standard Error</t>
  </si>
  <si>
    <t>T-Test</t>
  </si>
  <si>
    <t>Pearson R</t>
  </si>
  <si>
    <t>Watch Sensor</t>
  </si>
  <si>
    <t>Pulse Oximeter</t>
  </si>
  <si>
    <t>BP Cuff</t>
  </si>
  <si>
    <t>Outside-12</t>
  </si>
  <si>
    <t>Outside-11</t>
  </si>
  <si>
    <t>Outside-10</t>
  </si>
  <si>
    <t>Outside-9</t>
  </si>
  <si>
    <t>Outside-8</t>
  </si>
  <si>
    <t>Outside-7</t>
  </si>
  <si>
    <t>Outside-6</t>
  </si>
  <si>
    <t>Outside-5</t>
  </si>
  <si>
    <t>Outside-4</t>
  </si>
  <si>
    <t>Outside-3</t>
  </si>
  <si>
    <t>Outside-2</t>
  </si>
  <si>
    <t>Outside-1</t>
  </si>
  <si>
    <t>Group16-Oral</t>
  </si>
  <si>
    <t>Group15-Oral</t>
  </si>
  <si>
    <t>Group14-Oral</t>
  </si>
  <si>
    <t>Group13-Oral</t>
  </si>
  <si>
    <t>Group12-Oral</t>
  </si>
  <si>
    <t>Group11-Oral</t>
  </si>
  <si>
    <t>Group10-Oral</t>
  </si>
  <si>
    <t>Group9-Oral</t>
  </si>
  <si>
    <t>Group8-Oral</t>
  </si>
  <si>
    <t>Group7-Oral</t>
  </si>
  <si>
    <t>Group5-Oral</t>
  </si>
  <si>
    <t>Group4-Oral</t>
  </si>
  <si>
    <t>Group 3-Oral</t>
  </si>
  <si>
    <t>Group2-Oral</t>
  </si>
  <si>
    <t>Group1-Oral</t>
  </si>
  <si>
    <t>Group16-Sensor</t>
  </si>
  <si>
    <t>Group15-Sensor</t>
  </si>
  <si>
    <t>Group14-Sensor</t>
  </si>
  <si>
    <t>Group13-Sensor</t>
  </si>
  <si>
    <t>Group12-Sensor</t>
  </si>
  <si>
    <t>Group11-Sensor</t>
  </si>
  <si>
    <t>Group10-Sensor</t>
  </si>
  <si>
    <t>Group9-Sensor</t>
  </si>
  <si>
    <t>Group8-Sensor</t>
  </si>
  <si>
    <t>Group7-Sensor</t>
  </si>
  <si>
    <t>Group5-Sensor</t>
  </si>
  <si>
    <t>Group4-Sensor</t>
  </si>
  <si>
    <t>Group3-Sensor</t>
  </si>
  <si>
    <t>Group2-Sensor</t>
  </si>
  <si>
    <t>Group1-Sensor</t>
  </si>
  <si>
    <t>Sensor</t>
  </si>
  <si>
    <t>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</si>
</sst>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 wrapText="1" readingOrder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 readingOrder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Correlation</a:t>
            </a:r>
            <a:r>
              <a:rPr lang="en-US" sz="1800" baseline="0"/>
              <a:t> Between Watch Sensor and Oximeter Pulse Rates</a:t>
            </a:r>
            <a:endParaRPr lang="en-US" sz="18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Pulse!$S$11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Pulse!$T$12:$T$13</c:f>
                <c:numCache>
                  <c:formatCode>General</c:formatCode>
                  <c:ptCount val="2"/>
                  <c:pt idx="0">
                    <c:v>15.706269196714606</c:v>
                  </c:pt>
                  <c:pt idx="1">
                    <c:v>17.41414458655187</c:v>
                  </c:pt>
                </c:numCache>
              </c:numRef>
            </c:plus>
            <c:minus>
              <c:numRef>
                <c:f>Pulse!$T$12:$T$13</c:f>
                <c:numCache>
                  <c:formatCode>General</c:formatCode>
                  <c:ptCount val="2"/>
                  <c:pt idx="0">
                    <c:v>15.706269196714606</c:v>
                  </c:pt>
                  <c:pt idx="1">
                    <c:v>17.41414458655187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Pulse!$R$12:$R$13</c:f>
              <c:strCache>
                <c:ptCount val="2"/>
                <c:pt idx="0">
                  <c:v>Watch Sensor</c:v>
                </c:pt>
                <c:pt idx="1">
                  <c:v>Pulse Oximeter</c:v>
                </c:pt>
              </c:strCache>
            </c:strRef>
          </c:cat>
          <c:val>
            <c:numRef>
              <c:f>Pulse!$S$12:$S$13</c:f>
              <c:numCache>
                <c:formatCode>General</c:formatCode>
                <c:ptCount val="2"/>
                <c:pt idx="0">
                  <c:v>84.882352941176464</c:v>
                </c:pt>
                <c:pt idx="1">
                  <c:v>87.058823529411768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8532256"/>
        <c:axId val="238532648"/>
      </c:barChart>
      <c:catAx>
        <c:axId val="23853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532648"/>
        <c:crosses val="autoZero"/>
        <c:auto val="1"/>
        <c:lblAlgn val="ctr"/>
        <c:lblOffset val="100"/>
        <c:noMultiLvlLbl val="0"/>
      </c:catAx>
      <c:valAx>
        <c:axId val="238532648"/>
        <c:scaling>
          <c:orientation val="minMax"/>
          <c:max val="1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Pulse Rate (bpm)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532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Correlation Between Watch Sensor and Cuff Blood Pressure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'Blood Pressure'!$S$12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'Blood Pressure'!$T$13:$T$14</c:f>
                <c:numCache>
                  <c:formatCode>General</c:formatCode>
                  <c:ptCount val="2"/>
                  <c:pt idx="0">
                    <c:v>13.966817338071007</c:v>
                  </c:pt>
                  <c:pt idx="1">
                    <c:v>18.216186433950607</c:v>
                  </c:pt>
                </c:numCache>
              </c:numRef>
            </c:plus>
            <c:minus>
              <c:numRef>
                <c:f>'Blood Pressure'!$T$13:$T$14</c:f>
                <c:numCache>
                  <c:formatCode>General</c:formatCode>
                  <c:ptCount val="2"/>
                  <c:pt idx="0">
                    <c:v>13.966817338071007</c:v>
                  </c:pt>
                  <c:pt idx="1">
                    <c:v>18.216186433950607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'Blood Pressure'!$R$13:$R$14</c:f>
              <c:strCache>
                <c:ptCount val="2"/>
                <c:pt idx="0">
                  <c:v>Watch Sensor</c:v>
                </c:pt>
                <c:pt idx="1">
                  <c:v>BP Cuff</c:v>
                </c:pt>
              </c:strCache>
            </c:strRef>
          </c:cat>
          <c:val>
            <c:numRef>
              <c:f>'Blood Pressure'!$S$13:$S$14</c:f>
              <c:numCache>
                <c:formatCode>General</c:formatCode>
                <c:ptCount val="2"/>
                <c:pt idx="0">
                  <c:v>113.62992125984252</c:v>
                </c:pt>
                <c:pt idx="1">
                  <c:v>119.74015748031496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8533432"/>
        <c:axId val="238533824"/>
      </c:barChart>
      <c:catAx>
        <c:axId val="238533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533824"/>
        <c:crosses val="autoZero"/>
        <c:auto val="1"/>
        <c:lblAlgn val="ctr"/>
        <c:lblOffset val="100"/>
        <c:noMultiLvlLbl val="0"/>
      </c:catAx>
      <c:valAx>
        <c:axId val="23853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BP</a:t>
                </a:r>
                <a:r>
                  <a:rPr lang="en-US" baseline="0"/>
                  <a:t> (mmHg)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533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Correlation Between iPhone Sensor and Oral Thermometer Temperature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Temperature!$S$13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Temperature!$T$14:$T$15</c:f>
                <c:numCache>
                  <c:formatCode>General</c:formatCode>
                  <c:ptCount val="2"/>
                  <c:pt idx="0">
                    <c:v>1.7463730221694469</c:v>
                  </c:pt>
                  <c:pt idx="1">
                    <c:v>1.2542065061913672</c:v>
                  </c:pt>
                </c:numCache>
              </c:numRef>
            </c:plus>
            <c:minus>
              <c:numRef>
                <c:f>Temperature!$T$14:$T$15</c:f>
                <c:numCache>
                  <c:formatCode>General</c:formatCode>
                  <c:ptCount val="2"/>
                  <c:pt idx="0">
                    <c:v>1.7463730221694469</c:v>
                  </c:pt>
                  <c:pt idx="1">
                    <c:v>1.2542065061913672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Temperature!$R$14:$R$15</c:f>
              <c:strCache>
                <c:ptCount val="2"/>
                <c:pt idx="0">
                  <c:v>Oral</c:v>
                </c:pt>
                <c:pt idx="1">
                  <c:v>Sensor</c:v>
                </c:pt>
              </c:strCache>
            </c:strRef>
          </c:cat>
          <c:val>
            <c:numRef>
              <c:f>Temperature!$S$14:$S$15</c:f>
              <c:numCache>
                <c:formatCode>General</c:formatCode>
                <c:ptCount val="2"/>
                <c:pt idx="0">
                  <c:v>96.629320987654353</c:v>
                </c:pt>
                <c:pt idx="1">
                  <c:v>97.499691358024734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8534608"/>
        <c:axId val="241212168"/>
      </c:barChart>
      <c:catAx>
        <c:axId val="23853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212168"/>
        <c:crosses val="autoZero"/>
        <c:auto val="1"/>
        <c:lblAlgn val="ctr"/>
        <c:lblOffset val="100"/>
        <c:noMultiLvlLbl val="0"/>
      </c:catAx>
      <c:valAx>
        <c:axId val="241212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(F)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534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128586</xdr:colOff>
      <xdr:row>7</xdr:row>
      <xdr:rowOff>171449</xdr:rowOff>
    </xdr:from>
    <xdr:to>
      <xdr:col>19</xdr:col>
      <xdr:colOff>1819275</xdr:colOff>
      <xdr:row>18</xdr:row>
      <xdr:rowOff>19049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0.5138</cdr:x>
      <cdr:y>0.17435</cdr:y>
    </cdr:from>
    <cdr:to>
      <cdr:x>0.56251</cdr:x>
      <cdr:y>0.24962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89225" y="612775"/>
          <a:ext cx="254957" cy="26455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*</a:t>
          </a:r>
        </a:p>
      </cdr:txBody>
    </cdr:sp>
  </cdr:relSizeAnchor>
  <cdr:relSizeAnchor xmlns:cdr="http://schemas.openxmlformats.org/drawingml/2006/chartDrawing">
    <cdr:from>
      <cdr:x>0.36033</cdr:x>
      <cdr:y>0.22493</cdr:y>
    </cdr:from>
    <cdr:to>
      <cdr:x>0.72247</cdr:x>
      <cdr:y>0.22493</cdr:y>
    </cdr:to>
    <cdr:cxnSp macro="">
      <cdr:nvCxnSpPr>
        <cdr:cNvPr id="4" name="Straight Connector 3"/>
        <cdr:cNvCxnSpPr/>
      </cdr:nvCxnSpPr>
      <cdr:spPr>
        <a:xfrm xmlns:a="http://schemas.openxmlformats.org/drawingml/2006/main">
          <a:off x="1885950" y="790560"/>
          <a:ext cx="1895475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66674</xdr:colOff>
      <xdr:row>7</xdr:row>
      <xdr:rowOff>109536</xdr:rowOff>
    </xdr:from>
    <xdr:to>
      <xdr:col>23</xdr:col>
      <xdr:colOff>19049</xdr:colOff>
      <xdr:row>17</xdr:row>
      <xdr:rowOff>333374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0.52355</cdr:x>
      <cdr:y>0.23918</cdr:y>
    </cdr:from>
    <cdr:to>
      <cdr:x>0.57266</cdr:x>
      <cdr:y>0.31355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17798" y="850891"/>
          <a:ext cx="254936" cy="26457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*</a:t>
          </a:r>
        </a:p>
      </cdr:txBody>
    </cdr:sp>
  </cdr:relSizeAnchor>
  <cdr:relSizeAnchor xmlns:cdr="http://schemas.openxmlformats.org/drawingml/2006/chartDrawing">
    <cdr:from>
      <cdr:x>0.35596</cdr:x>
      <cdr:y>0.29986</cdr:y>
    </cdr:from>
    <cdr:to>
      <cdr:x>0.7211</cdr:x>
      <cdr:y>0.29986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1847850" y="1066785"/>
          <a:ext cx="1895475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76199</xdr:colOff>
      <xdr:row>7</xdr:row>
      <xdr:rowOff>133350</xdr:rowOff>
    </xdr:from>
    <xdr:to>
      <xdr:col>23</xdr:col>
      <xdr:colOff>38099</xdr:colOff>
      <xdr:row>22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0.53027</cdr:x>
      <cdr:y>0.25275</cdr:y>
    </cdr:from>
    <cdr:to>
      <cdr:x>0.58145</cdr:x>
      <cdr:y>0.33222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641603" y="841390"/>
          <a:ext cx="254957" cy="26455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*</a:t>
          </a:r>
        </a:p>
      </cdr:txBody>
    </cdr:sp>
  </cdr:relSizeAnchor>
  <cdr:relSizeAnchor xmlns:cdr="http://schemas.openxmlformats.org/drawingml/2006/chartDrawing">
    <cdr:from>
      <cdr:x>0.3499</cdr:x>
      <cdr:y>0.31187</cdr:y>
    </cdr:from>
    <cdr:to>
      <cdr:x>0.7304</cdr:x>
      <cdr:y>0.31187</cdr:y>
    </cdr:to>
    <cdr:cxnSp macro="">
      <cdr:nvCxnSpPr>
        <cdr:cNvPr id="6" name="Straight Connector 5"/>
        <cdr:cNvCxnSpPr/>
      </cdr:nvCxnSpPr>
      <cdr:spPr>
        <a:xfrm xmlns:a="http://schemas.openxmlformats.org/drawingml/2006/main">
          <a:off x="1743076" y="1038225"/>
          <a:ext cx="1895475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workbookViewId="0">
      <selection activeCell="T21" sqref="T21"/>
    </sheetView>
  </sheetViews>
  <sheetFormatPr defaultRowHeight="15" x14ac:dyDescent="0.25"/>
  <cols>
    <col min="3" max="4" width="9" customWidth="1"/>
    <col min="5" max="5" width="10.28515625" customWidth="1"/>
    <col min="18" max="18" width="20.85546875" customWidth="1"/>
    <col min="19" max="19" width="23.140625" customWidth="1"/>
    <col min="20" max="20" width="27.5703125" customWidth="1"/>
  </cols>
  <sheetData>
    <row r="1" spans="1:20" ht="39" x14ac:dyDescent="0.25">
      <c r="A1" s="7" t="s">
        <v>0</v>
      </c>
      <c r="B1" s="7" t="s">
        <v>2</v>
      </c>
      <c r="C1" s="7" t="s">
        <v>4</v>
      </c>
      <c r="D1" s="7" t="s">
        <v>6</v>
      </c>
      <c r="E1" s="7" t="s">
        <v>8</v>
      </c>
      <c r="F1" s="7" t="s">
        <v>10</v>
      </c>
      <c r="G1" s="7" t="s">
        <v>12</v>
      </c>
      <c r="H1" s="7" t="s">
        <v>14</v>
      </c>
      <c r="I1" s="7" t="s">
        <v>16</v>
      </c>
      <c r="J1" s="7" t="s">
        <v>18</v>
      </c>
      <c r="K1" s="7" t="s">
        <v>20</v>
      </c>
      <c r="L1" s="7" t="s">
        <v>22</v>
      </c>
      <c r="M1" s="7" t="s">
        <v>24</v>
      </c>
      <c r="N1" s="7" t="s">
        <v>26</v>
      </c>
      <c r="O1" s="7" t="s">
        <v>28</v>
      </c>
      <c r="P1" s="7" t="s">
        <v>30</v>
      </c>
    </row>
    <row r="2" spans="1:20" x14ac:dyDescent="0.25">
      <c r="A2" s="7" t="s">
        <v>31</v>
      </c>
      <c r="B2" s="8">
        <v>91</v>
      </c>
      <c r="C2" s="8">
        <v>83</v>
      </c>
      <c r="D2" s="8">
        <v>62</v>
      </c>
      <c r="E2" s="8">
        <v>77</v>
      </c>
      <c r="F2" s="8">
        <v>85</v>
      </c>
      <c r="G2" s="8">
        <v>63</v>
      </c>
      <c r="H2" s="8">
        <v>93</v>
      </c>
      <c r="I2" s="8">
        <v>91</v>
      </c>
      <c r="J2" s="8">
        <v>94</v>
      </c>
      <c r="K2" s="8">
        <v>75</v>
      </c>
      <c r="L2" s="8">
        <v>77</v>
      </c>
      <c r="M2" s="8">
        <v>86</v>
      </c>
      <c r="N2" s="8">
        <v>75</v>
      </c>
      <c r="O2" s="8">
        <v>73</v>
      </c>
      <c r="P2" s="8">
        <v>88</v>
      </c>
      <c r="R2" s="2" t="s">
        <v>63</v>
      </c>
      <c r="S2" s="3">
        <f>COUNT(B2:P18)</f>
        <v>255</v>
      </c>
    </row>
    <row r="3" spans="1:20" x14ac:dyDescent="0.25">
      <c r="A3" s="7" t="s">
        <v>32</v>
      </c>
      <c r="B3" s="8">
        <v>92</v>
      </c>
      <c r="C3" s="8">
        <v>83</v>
      </c>
      <c r="D3" s="8">
        <v>62</v>
      </c>
      <c r="E3" s="8">
        <v>69</v>
      </c>
      <c r="F3" s="8">
        <v>90</v>
      </c>
      <c r="G3" s="8">
        <v>71</v>
      </c>
      <c r="H3" s="8">
        <v>90</v>
      </c>
      <c r="I3" s="8">
        <v>93</v>
      </c>
      <c r="J3" s="8">
        <v>94</v>
      </c>
      <c r="K3" s="8">
        <v>78</v>
      </c>
      <c r="L3" s="8">
        <v>86</v>
      </c>
      <c r="M3" s="8">
        <v>87</v>
      </c>
      <c r="N3" s="8">
        <v>75</v>
      </c>
      <c r="O3" s="8">
        <v>89</v>
      </c>
      <c r="P3" s="8">
        <v>89</v>
      </c>
      <c r="R3" s="2" t="s">
        <v>64</v>
      </c>
      <c r="S3" s="3">
        <f>AVERAGE(B2:P18)</f>
        <v>84.882352941176464</v>
      </c>
    </row>
    <row r="4" spans="1:20" x14ac:dyDescent="0.25">
      <c r="A4" s="7" t="s">
        <v>33</v>
      </c>
      <c r="B4" s="8">
        <v>90</v>
      </c>
      <c r="C4" s="8">
        <v>80</v>
      </c>
      <c r="D4" s="8">
        <v>61</v>
      </c>
      <c r="E4" s="8">
        <v>74</v>
      </c>
      <c r="F4" s="8">
        <v>79</v>
      </c>
      <c r="G4" s="8">
        <v>69</v>
      </c>
      <c r="H4" s="8">
        <v>99</v>
      </c>
      <c r="I4" s="8">
        <v>99</v>
      </c>
      <c r="J4" s="8">
        <v>100</v>
      </c>
      <c r="K4" s="8">
        <v>75</v>
      </c>
      <c r="L4" s="8">
        <v>77</v>
      </c>
      <c r="M4" s="8">
        <v>83</v>
      </c>
      <c r="N4" s="8">
        <v>71</v>
      </c>
      <c r="O4" s="8">
        <v>87</v>
      </c>
      <c r="P4" s="8">
        <v>85</v>
      </c>
      <c r="R4" s="2" t="s">
        <v>65</v>
      </c>
      <c r="S4" s="3">
        <f>STDEV(B2:P18)</f>
        <v>15.706269196714606</v>
      </c>
    </row>
    <row r="5" spans="1:20" x14ac:dyDescent="0.25">
      <c r="A5" s="7" t="s">
        <v>34</v>
      </c>
      <c r="B5" s="8">
        <v>91</v>
      </c>
      <c r="C5" s="8">
        <v>88</v>
      </c>
      <c r="D5" s="8">
        <v>66</v>
      </c>
      <c r="E5" s="8">
        <v>90</v>
      </c>
      <c r="F5" s="8">
        <v>90</v>
      </c>
      <c r="G5" s="8">
        <v>68</v>
      </c>
      <c r="H5" s="8">
        <v>90</v>
      </c>
      <c r="I5" s="8">
        <v>97</v>
      </c>
      <c r="J5" s="8">
        <v>94</v>
      </c>
      <c r="K5" s="8">
        <v>74</v>
      </c>
      <c r="L5" s="8">
        <v>77</v>
      </c>
      <c r="M5" s="8">
        <v>85</v>
      </c>
      <c r="N5" s="8">
        <v>75</v>
      </c>
      <c r="O5" s="8">
        <v>78</v>
      </c>
      <c r="P5" s="8">
        <v>87</v>
      </c>
      <c r="R5" s="2" t="s">
        <v>66</v>
      </c>
      <c r="S5" s="3">
        <f>S4/SQRT(S2)</f>
        <v>0.98356472933051253</v>
      </c>
    </row>
    <row r="6" spans="1:20" x14ac:dyDescent="0.25">
      <c r="A6" s="7" t="s">
        <v>35</v>
      </c>
      <c r="B6" s="8">
        <v>97</v>
      </c>
      <c r="C6" s="8">
        <v>80</v>
      </c>
      <c r="D6" s="8">
        <v>62</v>
      </c>
      <c r="E6" s="8">
        <v>81</v>
      </c>
      <c r="F6" s="8">
        <v>76</v>
      </c>
      <c r="G6" s="8">
        <v>66</v>
      </c>
      <c r="H6" s="8">
        <v>92</v>
      </c>
      <c r="I6" s="8">
        <v>95</v>
      </c>
      <c r="J6" s="8">
        <v>93</v>
      </c>
      <c r="K6" s="8">
        <v>76</v>
      </c>
      <c r="L6" s="8">
        <v>84</v>
      </c>
      <c r="M6" s="8">
        <v>87</v>
      </c>
      <c r="N6" s="8">
        <v>77</v>
      </c>
      <c r="O6" s="8">
        <v>87</v>
      </c>
      <c r="P6" s="8">
        <v>84</v>
      </c>
      <c r="R6" s="2" t="s">
        <v>67</v>
      </c>
      <c r="S6" s="3">
        <f>TTEST(B2:P18,B21:P37,2,1)</f>
        <v>1.4142190124054389E-3</v>
      </c>
    </row>
    <row r="7" spans="1:20" ht="26.25" x14ac:dyDescent="0.25">
      <c r="A7" s="7" t="s">
        <v>36</v>
      </c>
      <c r="B7" s="8">
        <v>114</v>
      </c>
      <c r="C7" s="8">
        <v>75</v>
      </c>
      <c r="D7" s="8">
        <v>65</v>
      </c>
      <c r="E7" s="8">
        <v>79</v>
      </c>
      <c r="F7" s="8">
        <v>72</v>
      </c>
      <c r="G7" s="8">
        <v>66</v>
      </c>
      <c r="H7" s="8">
        <v>96</v>
      </c>
      <c r="I7" s="8">
        <v>100</v>
      </c>
      <c r="J7" s="8">
        <v>147</v>
      </c>
      <c r="K7" s="8">
        <v>74</v>
      </c>
      <c r="L7" s="8">
        <v>81</v>
      </c>
      <c r="M7" s="8">
        <v>115</v>
      </c>
      <c r="N7" s="8">
        <v>71</v>
      </c>
      <c r="O7" s="8">
        <v>135</v>
      </c>
      <c r="P7" s="8">
        <v>70</v>
      </c>
      <c r="R7" s="2" t="s">
        <v>68</v>
      </c>
      <c r="S7" s="3">
        <f>PEARSON(B2:P18,B21:P37)</f>
        <v>0.79331067512409337</v>
      </c>
    </row>
    <row r="8" spans="1:20" ht="26.25" x14ac:dyDescent="0.25">
      <c r="A8" s="7" t="s">
        <v>37</v>
      </c>
      <c r="B8" s="8">
        <v>107</v>
      </c>
      <c r="C8" s="8">
        <v>76</v>
      </c>
      <c r="D8" s="8">
        <v>64</v>
      </c>
      <c r="E8" s="8">
        <v>70</v>
      </c>
      <c r="F8" s="8">
        <v>80</v>
      </c>
      <c r="G8" s="8">
        <v>96</v>
      </c>
      <c r="H8" s="8">
        <v>93</v>
      </c>
      <c r="I8" s="8">
        <v>97</v>
      </c>
      <c r="J8" s="8">
        <v>126</v>
      </c>
      <c r="K8" s="8">
        <v>68</v>
      </c>
      <c r="L8" s="8">
        <v>74</v>
      </c>
      <c r="M8" s="8">
        <v>104</v>
      </c>
      <c r="N8" s="8">
        <v>76</v>
      </c>
      <c r="O8" s="8">
        <v>123</v>
      </c>
      <c r="P8" s="8">
        <v>76</v>
      </c>
    </row>
    <row r="9" spans="1:20" ht="26.25" x14ac:dyDescent="0.25">
      <c r="A9" s="7" t="s">
        <v>38</v>
      </c>
      <c r="B9" s="8">
        <v>112</v>
      </c>
      <c r="C9" s="8">
        <v>76</v>
      </c>
      <c r="D9" s="8">
        <v>59</v>
      </c>
      <c r="E9" s="8">
        <v>74</v>
      </c>
      <c r="F9" s="8">
        <v>70</v>
      </c>
      <c r="G9" s="8">
        <v>116</v>
      </c>
      <c r="H9" s="8">
        <v>94</v>
      </c>
      <c r="I9" s="8">
        <v>96</v>
      </c>
      <c r="J9" s="8">
        <v>109</v>
      </c>
      <c r="K9" s="8">
        <v>76</v>
      </c>
      <c r="L9" s="8">
        <v>75</v>
      </c>
      <c r="M9" s="8">
        <v>100</v>
      </c>
      <c r="N9" s="8">
        <v>71</v>
      </c>
      <c r="O9" s="8">
        <v>117</v>
      </c>
      <c r="P9" s="8">
        <v>77</v>
      </c>
    </row>
    <row r="10" spans="1:20" ht="26.25" x14ac:dyDescent="0.25">
      <c r="A10" s="7" t="s">
        <v>39</v>
      </c>
      <c r="B10" s="8">
        <v>105</v>
      </c>
      <c r="C10" s="8">
        <v>81</v>
      </c>
      <c r="D10" s="8">
        <v>62</v>
      </c>
      <c r="E10" s="8">
        <v>76</v>
      </c>
      <c r="F10" s="8">
        <v>76</v>
      </c>
      <c r="G10" s="8">
        <v>83</v>
      </c>
      <c r="H10" s="8">
        <v>89</v>
      </c>
      <c r="I10" s="8">
        <v>94</v>
      </c>
      <c r="J10" s="8">
        <v>120</v>
      </c>
      <c r="K10" s="8">
        <v>73</v>
      </c>
      <c r="L10" s="8">
        <v>74</v>
      </c>
      <c r="M10" s="8">
        <v>102</v>
      </c>
      <c r="N10" s="8">
        <v>76</v>
      </c>
      <c r="O10" s="8">
        <v>124</v>
      </c>
      <c r="P10" s="8">
        <v>75</v>
      </c>
    </row>
    <row r="11" spans="1:20" ht="26.25" x14ac:dyDescent="0.25">
      <c r="A11" s="7" t="s">
        <v>40</v>
      </c>
      <c r="B11" s="8">
        <v>102</v>
      </c>
      <c r="C11" s="8">
        <v>68</v>
      </c>
      <c r="D11" s="8">
        <v>66</v>
      </c>
      <c r="E11" s="8">
        <v>77</v>
      </c>
      <c r="F11" s="8">
        <v>71</v>
      </c>
      <c r="G11" s="8">
        <v>92</v>
      </c>
      <c r="H11" s="8">
        <v>90</v>
      </c>
      <c r="I11" s="8">
        <v>87</v>
      </c>
      <c r="J11" s="8">
        <v>115</v>
      </c>
      <c r="K11" s="8">
        <v>75</v>
      </c>
      <c r="L11" s="8">
        <v>79</v>
      </c>
      <c r="M11" s="8">
        <v>101</v>
      </c>
      <c r="N11" s="8">
        <v>71</v>
      </c>
      <c r="O11" s="8">
        <v>107</v>
      </c>
      <c r="P11" s="8">
        <v>76</v>
      </c>
      <c r="S11" t="s">
        <v>64</v>
      </c>
      <c r="T11" t="s">
        <v>65</v>
      </c>
    </row>
    <row r="12" spans="1:20" ht="26.25" x14ac:dyDescent="0.25">
      <c r="A12" s="7" t="s">
        <v>41</v>
      </c>
      <c r="B12" s="8">
        <v>100</v>
      </c>
      <c r="C12" s="8">
        <v>72</v>
      </c>
      <c r="D12" s="8">
        <v>63</v>
      </c>
      <c r="E12" s="8">
        <v>101</v>
      </c>
      <c r="F12" s="8">
        <v>78</v>
      </c>
      <c r="G12" s="8">
        <v>81</v>
      </c>
      <c r="H12" s="8">
        <v>88</v>
      </c>
      <c r="I12" s="8">
        <v>89</v>
      </c>
      <c r="J12" s="8">
        <v>108</v>
      </c>
      <c r="K12" s="8">
        <v>73</v>
      </c>
      <c r="L12" s="8">
        <v>72</v>
      </c>
      <c r="M12" s="8">
        <v>106</v>
      </c>
      <c r="N12" s="8">
        <v>79</v>
      </c>
      <c r="O12" s="8">
        <v>122</v>
      </c>
      <c r="P12" s="8">
        <v>76</v>
      </c>
      <c r="R12" t="s">
        <v>69</v>
      </c>
      <c r="S12">
        <v>84.882352941176464</v>
      </c>
      <c r="T12">
        <v>15.706269196714606</v>
      </c>
    </row>
    <row r="13" spans="1:20" ht="26.25" x14ac:dyDescent="0.25">
      <c r="A13" s="7" t="s">
        <v>42</v>
      </c>
      <c r="B13" s="8">
        <v>102</v>
      </c>
      <c r="C13" s="8">
        <v>71</v>
      </c>
      <c r="D13" s="8">
        <v>69</v>
      </c>
      <c r="E13" s="8">
        <v>73</v>
      </c>
      <c r="F13" s="8">
        <v>131</v>
      </c>
      <c r="G13" s="8">
        <v>86</v>
      </c>
      <c r="H13" s="8">
        <v>90</v>
      </c>
      <c r="I13" s="8">
        <v>91</v>
      </c>
      <c r="J13" s="8">
        <v>112</v>
      </c>
      <c r="K13" s="8">
        <v>72</v>
      </c>
      <c r="L13" s="8">
        <v>72</v>
      </c>
      <c r="M13" s="8">
        <v>102</v>
      </c>
      <c r="N13" s="8">
        <v>69</v>
      </c>
      <c r="O13" s="8">
        <v>112</v>
      </c>
      <c r="P13" s="8">
        <v>77</v>
      </c>
      <c r="R13" t="s">
        <v>70</v>
      </c>
      <c r="S13">
        <v>87.058823529411768</v>
      </c>
      <c r="T13">
        <v>17.41414458655187</v>
      </c>
    </row>
    <row r="14" spans="1:20" ht="26.25" x14ac:dyDescent="0.25">
      <c r="A14" s="7" t="s">
        <v>43</v>
      </c>
      <c r="B14" s="8">
        <v>98</v>
      </c>
      <c r="C14" s="8">
        <v>68</v>
      </c>
      <c r="D14" s="8">
        <v>73</v>
      </c>
      <c r="E14" s="8">
        <v>82</v>
      </c>
      <c r="F14" s="8">
        <v>74</v>
      </c>
      <c r="G14" s="8">
        <v>85</v>
      </c>
      <c r="H14" s="8">
        <v>83</v>
      </c>
      <c r="I14" s="8">
        <v>85</v>
      </c>
      <c r="J14" s="8">
        <v>106</v>
      </c>
      <c r="K14" s="8">
        <v>73</v>
      </c>
      <c r="L14" s="8">
        <v>70</v>
      </c>
      <c r="M14" s="8">
        <v>104</v>
      </c>
      <c r="N14" s="8">
        <v>72</v>
      </c>
      <c r="O14" s="8">
        <v>116</v>
      </c>
      <c r="P14" s="8">
        <v>75</v>
      </c>
    </row>
    <row r="15" spans="1:20" ht="26.25" x14ac:dyDescent="0.25">
      <c r="A15" s="7" t="s">
        <v>44</v>
      </c>
      <c r="B15" s="8">
        <v>101</v>
      </c>
      <c r="C15" s="8">
        <v>71</v>
      </c>
      <c r="D15" s="8">
        <v>59</v>
      </c>
      <c r="E15" s="8">
        <v>87</v>
      </c>
      <c r="F15" s="8">
        <v>74</v>
      </c>
      <c r="G15" s="8">
        <v>84</v>
      </c>
      <c r="H15" s="8">
        <v>84</v>
      </c>
      <c r="I15" s="8">
        <v>92</v>
      </c>
      <c r="J15" s="8">
        <v>107</v>
      </c>
      <c r="K15" s="8">
        <v>78</v>
      </c>
      <c r="L15" s="8">
        <v>79</v>
      </c>
      <c r="M15" s="8">
        <v>90</v>
      </c>
      <c r="N15" s="8">
        <v>68</v>
      </c>
      <c r="O15" s="8">
        <v>109</v>
      </c>
      <c r="P15" s="8">
        <v>71</v>
      </c>
    </row>
    <row r="16" spans="1:20" ht="26.25" x14ac:dyDescent="0.25">
      <c r="A16" s="7" t="s">
        <v>45</v>
      </c>
      <c r="B16" s="8">
        <v>100</v>
      </c>
      <c r="C16" s="8">
        <v>74</v>
      </c>
      <c r="D16" s="8">
        <v>61</v>
      </c>
      <c r="E16" s="8">
        <v>80</v>
      </c>
      <c r="F16" s="8">
        <v>73</v>
      </c>
      <c r="G16" s="8">
        <v>71</v>
      </c>
      <c r="H16" s="8">
        <v>88</v>
      </c>
      <c r="I16" s="8">
        <v>84</v>
      </c>
      <c r="J16" s="8">
        <v>103</v>
      </c>
      <c r="K16" s="8">
        <v>78</v>
      </c>
      <c r="L16" s="8">
        <v>77</v>
      </c>
      <c r="M16" s="8">
        <v>91</v>
      </c>
      <c r="N16" s="8">
        <v>69</v>
      </c>
      <c r="O16" s="8">
        <v>114</v>
      </c>
      <c r="P16" s="8">
        <v>72</v>
      </c>
    </row>
    <row r="17" spans="1:19" ht="26.25" x14ac:dyDescent="0.25">
      <c r="A17" s="7" t="s">
        <v>46</v>
      </c>
      <c r="B17" s="8">
        <v>99</v>
      </c>
      <c r="C17" s="8">
        <v>66</v>
      </c>
      <c r="D17" s="8">
        <v>67</v>
      </c>
      <c r="E17" s="8">
        <v>70</v>
      </c>
      <c r="F17" s="8">
        <v>72</v>
      </c>
      <c r="G17" s="8">
        <v>75</v>
      </c>
      <c r="H17" s="8">
        <v>97</v>
      </c>
      <c r="I17" s="8">
        <v>91</v>
      </c>
      <c r="J17" s="8">
        <v>105</v>
      </c>
      <c r="K17" s="8">
        <v>65</v>
      </c>
      <c r="L17" s="8">
        <v>69</v>
      </c>
      <c r="M17" s="8">
        <v>96</v>
      </c>
      <c r="N17" s="8">
        <v>91</v>
      </c>
      <c r="O17" s="8">
        <v>113</v>
      </c>
      <c r="P17" s="8">
        <v>70</v>
      </c>
    </row>
    <row r="18" spans="1:19" ht="26.25" x14ac:dyDescent="0.25">
      <c r="A18" s="7" t="s">
        <v>47</v>
      </c>
      <c r="B18" s="8">
        <v>102</v>
      </c>
      <c r="C18" s="8">
        <v>72</v>
      </c>
      <c r="D18" s="8">
        <v>64</v>
      </c>
      <c r="E18" s="8">
        <v>68</v>
      </c>
      <c r="F18" s="8">
        <v>77</v>
      </c>
      <c r="G18" s="8">
        <v>67</v>
      </c>
      <c r="H18" s="8">
        <v>86</v>
      </c>
      <c r="I18" s="8">
        <v>90</v>
      </c>
      <c r="J18" s="8">
        <v>98</v>
      </c>
      <c r="K18" s="8">
        <v>78</v>
      </c>
      <c r="L18" s="8">
        <v>73</v>
      </c>
      <c r="M18" s="8">
        <v>101</v>
      </c>
      <c r="N18" s="8">
        <v>77</v>
      </c>
      <c r="O18" s="8">
        <v>112</v>
      </c>
      <c r="P18" s="8">
        <v>68</v>
      </c>
    </row>
    <row r="19" spans="1:19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9" ht="26.25" x14ac:dyDescent="0.25">
      <c r="A20" s="7" t="s">
        <v>0</v>
      </c>
      <c r="B20" s="7" t="s">
        <v>48</v>
      </c>
      <c r="C20" s="7" t="s">
        <v>49</v>
      </c>
      <c r="D20" s="7" t="s">
        <v>50</v>
      </c>
      <c r="E20" s="7" t="s">
        <v>51</v>
      </c>
      <c r="F20" s="7" t="s">
        <v>52</v>
      </c>
      <c r="G20" s="7" t="s">
        <v>53</v>
      </c>
      <c r="H20" s="7" t="s">
        <v>54</v>
      </c>
      <c r="I20" s="7" t="s">
        <v>55</v>
      </c>
      <c r="J20" s="7" t="s">
        <v>56</v>
      </c>
      <c r="K20" s="7" t="s">
        <v>57</v>
      </c>
      <c r="L20" s="7" t="s">
        <v>58</v>
      </c>
      <c r="M20" s="7" t="s">
        <v>59</v>
      </c>
      <c r="N20" s="7" t="s">
        <v>60</v>
      </c>
      <c r="O20" s="7" t="s">
        <v>61</v>
      </c>
      <c r="P20" s="7" t="s">
        <v>62</v>
      </c>
    </row>
    <row r="21" spans="1:19" x14ac:dyDescent="0.25">
      <c r="A21" s="7" t="s">
        <v>31</v>
      </c>
      <c r="B21" s="8">
        <v>101</v>
      </c>
      <c r="C21" s="8">
        <v>86</v>
      </c>
      <c r="D21" s="8">
        <v>72</v>
      </c>
      <c r="E21" s="8">
        <v>69</v>
      </c>
      <c r="F21" s="8">
        <v>73</v>
      </c>
      <c r="G21" s="8">
        <v>68</v>
      </c>
      <c r="H21" s="8">
        <v>93</v>
      </c>
      <c r="I21" s="8">
        <v>98</v>
      </c>
      <c r="J21" s="8">
        <v>97</v>
      </c>
      <c r="K21" s="8">
        <v>80</v>
      </c>
      <c r="L21" s="8">
        <v>80</v>
      </c>
      <c r="M21" s="8">
        <v>86</v>
      </c>
      <c r="N21" s="8">
        <v>73</v>
      </c>
      <c r="O21" s="8">
        <v>96</v>
      </c>
      <c r="P21" s="8">
        <v>92</v>
      </c>
      <c r="R21" s="2" t="s">
        <v>63</v>
      </c>
      <c r="S21" s="3">
        <f>COUNT(B21:P37)</f>
        <v>255</v>
      </c>
    </row>
    <row r="22" spans="1:19" x14ac:dyDescent="0.25">
      <c r="A22" s="7" t="s">
        <v>32</v>
      </c>
      <c r="B22" s="8">
        <v>101</v>
      </c>
      <c r="C22" s="8">
        <v>91</v>
      </c>
      <c r="D22" s="8">
        <v>63</v>
      </c>
      <c r="E22" s="8">
        <v>74</v>
      </c>
      <c r="F22" s="8">
        <v>77</v>
      </c>
      <c r="G22" s="8">
        <v>62</v>
      </c>
      <c r="H22" s="8">
        <v>96</v>
      </c>
      <c r="I22" s="8">
        <v>105</v>
      </c>
      <c r="J22" s="8">
        <v>98</v>
      </c>
      <c r="K22" s="8">
        <v>76</v>
      </c>
      <c r="L22" s="8">
        <v>85</v>
      </c>
      <c r="M22" s="8">
        <v>93</v>
      </c>
      <c r="N22" s="8">
        <v>66</v>
      </c>
      <c r="O22" s="8">
        <v>97</v>
      </c>
      <c r="P22" s="8">
        <v>90</v>
      </c>
      <c r="R22" s="2" t="s">
        <v>64</v>
      </c>
      <c r="S22" s="3">
        <f>AVERAGE(B21:P37)</f>
        <v>87.058823529411768</v>
      </c>
    </row>
    <row r="23" spans="1:19" x14ac:dyDescent="0.25">
      <c r="A23" s="7" t="s">
        <v>33</v>
      </c>
      <c r="B23" s="8">
        <v>104</v>
      </c>
      <c r="C23" s="8">
        <v>90</v>
      </c>
      <c r="D23" s="8">
        <v>62</v>
      </c>
      <c r="E23" s="8">
        <v>71</v>
      </c>
      <c r="F23" s="8">
        <v>60</v>
      </c>
      <c r="G23" s="8">
        <v>72</v>
      </c>
      <c r="H23" s="8">
        <v>90</v>
      </c>
      <c r="I23" s="8">
        <v>114</v>
      </c>
      <c r="J23" s="8">
        <v>101</v>
      </c>
      <c r="K23" s="8">
        <v>74</v>
      </c>
      <c r="L23" s="8">
        <v>89</v>
      </c>
      <c r="M23" s="8">
        <v>96</v>
      </c>
      <c r="N23" s="8">
        <v>70</v>
      </c>
      <c r="O23" s="8">
        <v>95</v>
      </c>
      <c r="P23" s="8">
        <v>92</v>
      </c>
      <c r="R23" s="2" t="s">
        <v>65</v>
      </c>
      <c r="S23" s="3">
        <f>STDEV(B21:P37)</f>
        <v>17.41414458655187</v>
      </c>
    </row>
    <row r="24" spans="1:19" x14ac:dyDescent="0.25">
      <c r="A24" s="7" t="s">
        <v>34</v>
      </c>
      <c r="B24" s="8">
        <v>97</v>
      </c>
      <c r="C24" s="8">
        <v>85</v>
      </c>
      <c r="D24" s="8">
        <v>64</v>
      </c>
      <c r="E24" s="8">
        <v>78</v>
      </c>
      <c r="F24" s="8">
        <v>77</v>
      </c>
      <c r="G24" s="8">
        <v>70</v>
      </c>
      <c r="H24" s="8">
        <v>91</v>
      </c>
      <c r="I24" s="8">
        <v>69</v>
      </c>
      <c r="J24" s="8">
        <v>94</v>
      </c>
      <c r="K24" s="8">
        <v>66</v>
      </c>
      <c r="L24" s="8">
        <v>80</v>
      </c>
      <c r="M24" s="8">
        <v>94</v>
      </c>
      <c r="N24" s="8">
        <v>81</v>
      </c>
      <c r="O24" s="8">
        <v>93</v>
      </c>
      <c r="P24" s="8">
        <v>92</v>
      </c>
      <c r="R24" s="2" t="s">
        <v>66</v>
      </c>
      <c r="S24" s="3">
        <f>S23/SQRT(S21)</f>
        <v>1.090516034856774</v>
      </c>
    </row>
    <row r="25" spans="1:19" x14ac:dyDescent="0.25">
      <c r="A25" s="7" t="s">
        <v>35</v>
      </c>
      <c r="B25" s="8">
        <v>101</v>
      </c>
      <c r="C25" s="8">
        <v>74</v>
      </c>
      <c r="D25" s="8">
        <v>54</v>
      </c>
      <c r="E25" s="8">
        <v>58</v>
      </c>
      <c r="F25" s="8">
        <v>83</v>
      </c>
      <c r="G25" s="8">
        <v>76</v>
      </c>
      <c r="H25" s="8">
        <v>97</v>
      </c>
      <c r="I25" s="8">
        <v>111</v>
      </c>
      <c r="J25" s="8">
        <v>91</v>
      </c>
      <c r="K25" s="8">
        <v>79</v>
      </c>
      <c r="L25" s="8">
        <v>85</v>
      </c>
      <c r="M25" s="8">
        <v>87</v>
      </c>
      <c r="N25" s="8">
        <v>75</v>
      </c>
      <c r="O25" s="8">
        <v>97</v>
      </c>
      <c r="P25" s="8">
        <v>90</v>
      </c>
      <c r="R25" s="1"/>
    </row>
    <row r="26" spans="1:19" ht="26.25" x14ac:dyDescent="0.25">
      <c r="A26" s="7" t="s">
        <v>36</v>
      </c>
      <c r="B26" s="8">
        <v>124</v>
      </c>
      <c r="C26" s="8">
        <v>82</v>
      </c>
      <c r="D26" s="8">
        <v>70</v>
      </c>
      <c r="E26" s="8">
        <v>84</v>
      </c>
      <c r="F26" s="8">
        <v>84</v>
      </c>
      <c r="G26" s="8">
        <v>55</v>
      </c>
      <c r="H26" s="8">
        <v>120</v>
      </c>
      <c r="I26" s="8">
        <v>99</v>
      </c>
      <c r="J26" s="8">
        <v>144</v>
      </c>
      <c r="K26" s="8">
        <v>69</v>
      </c>
      <c r="L26" s="8">
        <v>73</v>
      </c>
      <c r="M26" s="8">
        <v>118</v>
      </c>
      <c r="N26" s="8">
        <v>80</v>
      </c>
      <c r="O26" s="8">
        <v>130</v>
      </c>
      <c r="P26" s="8">
        <v>85</v>
      </c>
      <c r="R26" s="1"/>
    </row>
    <row r="27" spans="1:19" ht="26.25" x14ac:dyDescent="0.25">
      <c r="A27" s="7" t="s">
        <v>37</v>
      </c>
      <c r="B27" s="8">
        <v>106</v>
      </c>
      <c r="C27" s="8">
        <v>88</v>
      </c>
      <c r="D27" s="8">
        <v>62</v>
      </c>
      <c r="E27" s="8">
        <v>72</v>
      </c>
      <c r="F27" s="8">
        <v>83</v>
      </c>
      <c r="G27" s="8">
        <v>100</v>
      </c>
      <c r="H27" s="8">
        <v>108</v>
      </c>
      <c r="I27" s="8">
        <v>107</v>
      </c>
      <c r="J27" s="8">
        <v>103</v>
      </c>
      <c r="K27" s="8">
        <v>84</v>
      </c>
      <c r="L27" s="8">
        <v>79</v>
      </c>
      <c r="M27" s="8">
        <v>108</v>
      </c>
      <c r="N27" s="8">
        <v>72</v>
      </c>
      <c r="O27" s="8">
        <v>129</v>
      </c>
      <c r="P27" s="8">
        <v>84</v>
      </c>
    </row>
    <row r="28" spans="1:19" ht="26.25" x14ac:dyDescent="0.25">
      <c r="A28" s="7" t="s">
        <v>38</v>
      </c>
      <c r="B28" s="8">
        <v>117</v>
      </c>
      <c r="C28" s="8">
        <v>75</v>
      </c>
      <c r="D28" s="8">
        <v>78</v>
      </c>
      <c r="E28" s="8">
        <v>72</v>
      </c>
      <c r="F28" s="8">
        <v>79</v>
      </c>
      <c r="G28" s="8">
        <v>63</v>
      </c>
      <c r="H28" s="8">
        <v>94</v>
      </c>
      <c r="I28" s="8">
        <v>103</v>
      </c>
      <c r="J28" s="8">
        <v>120</v>
      </c>
      <c r="K28" s="8">
        <v>77</v>
      </c>
      <c r="L28" s="8">
        <v>76</v>
      </c>
      <c r="M28" s="8">
        <v>104</v>
      </c>
      <c r="N28" s="8">
        <v>72</v>
      </c>
      <c r="O28" s="8">
        <v>118</v>
      </c>
      <c r="P28" s="8">
        <v>88</v>
      </c>
    </row>
    <row r="29" spans="1:19" ht="26.25" x14ac:dyDescent="0.25">
      <c r="A29" s="7" t="s">
        <v>39</v>
      </c>
      <c r="B29" s="8">
        <v>111</v>
      </c>
      <c r="C29" s="8">
        <v>86</v>
      </c>
      <c r="D29" s="8">
        <v>65</v>
      </c>
      <c r="E29" s="8">
        <v>71</v>
      </c>
      <c r="F29" s="8">
        <v>75</v>
      </c>
      <c r="G29" s="8">
        <v>154</v>
      </c>
      <c r="H29" s="8">
        <v>86</v>
      </c>
      <c r="I29" s="8">
        <v>100</v>
      </c>
      <c r="J29" s="8">
        <v>120</v>
      </c>
      <c r="K29" s="8">
        <v>83</v>
      </c>
      <c r="L29" s="8">
        <v>83</v>
      </c>
      <c r="M29" s="8">
        <v>107</v>
      </c>
      <c r="N29" s="8">
        <v>73</v>
      </c>
      <c r="O29" s="8">
        <v>119</v>
      </c>
      <c r="P29" s="8">
        <v>77</v>
      </c>
    </row>
    <row r="30" spans="1:19" ht="26.25" x14ac:dyDescent="0.25">
      <c r="A30" s="7" t="s">
        <v>40</v>
      </c>
      <c r="B30" s="8">
        <v>104</v>
      </c>
      <c r="C30" s="8">
        <v>80</v>
      </c>
      <c r="D30" s="8">
        <v>60</v>
      </c>
      <c r="E30" s="8">
        <v>103</v>
      </c>
      <c r="F30" s="8">
        <v>81</v>
      </c>
      <c r="G30" s="8">
        <v>114</v>
      </c>
      <c r="H30" s="8">
        <v>92</v>
      </c>
      <c r="I30" s="8">
        <v>103</v>
      </c>
      <c r="J30" s="8">
        <v>119</v>
      </c>
      <c r="K30" s="8">
        <v>77</v>
      </c>
      <c r="L30" s="8">
        <v>76</v>
      </c>
      <c r="M30" s="8">
        <v>102</v>
      </c>
      <c r="N30" s="8">
        <v>74</v>
      </c>
      <c r="O30" s="8">
        <v>116</v>
      </c>
      <c r="P30" s="8">
        <v>77</v>
      </c>
    </row>
    <row r="31" spans="1:19" ht="26.25" x14ac:dyDescent="0.25">
      <c r="A31" s="7" t="s">
        <v>41</v>
      </c>
      <c r="B31" s="8">
        <v>107</v>
      </c>
      <c r="C31" s="8">
        <v>75</v>
      </c>
      <c r="D31" s="8">
        <v>71</v>
      </c>
      <c r="E31" s="8">
        <v>76</v>
      </c>
      <c r="F31" s="8">
        <v>87</v>
      </c>
      <c r="G31" s="8">
        <v>69</v>
      </c>
      <c r="H31" s="8">
        <v>84</v>
      </c>
      <c r="I31" s="8">
        <v>104</v>
      </c>
      <c r="J31" s="8">
        <v>109</v>
      </c>
      <c r="K31" s="8">
        <v>95</v>
      </c>
      <c r="L31" s="8">
        <v>73</v>
      </c>
      <c r="M31" s="8">
        <v>104</v>
      </c>
      <c r="N31" s="8">
        <v>78</v>
      </c>
      <c r="O31" s="8">
        <v>128</v>
      </c>
      <c r="P31" s="8">
        <v>80</v>
      </c>
    </row>
    <row r="32" spans="1:19" ht="26.25" x14ac:dyDescent="0.25">
      <c r="A32" s="7" t="s">
        <v>42</v>
      </c>
      <c r="B32" s="8">
        <v>106</v>
      </c>
      <c r="C32" s="8">
        <v>80</v>
      </c>
      <c r="D32" s="8">
        <v>59</v>
      </c>
      <c r="E32" s="8">
        <v>77</v>
      </c>
      <c r="F32" s="8">
        <v>71</v>
      </c>
      <c r="G32" s="8">
        <v>86</v>
      </c>
      <c r="H32" s="8">
        <v>79</v>
      </c>
      <c r="I32" s="8">
        <v>93</v>
      </c>
      <c r="J32" s="8">
        <v>105</v>
      </c>
      <c r="K32" s="8">
        <v>79</v>
      </c>
      <c r="L32" s="8">
        <v>72</v>
      </c>
      <c r="M32" s="8">
        <v>105</v>
      </c>
      <c r="N32" s="8">
        <v>78</v>
      </c>
      <c r="O32" s="8">
        <v>112</v>
      </c>
      <c r="P32" s="8">
        <v>87</v>
      </c>
    </row>
    <row r="33" spans="1:16" ht="26.25" x14ac:dyDescent="0.25">
      <c r="A33" s="7" t="s">
        <v>43</v>
      </c>
      <c r="B33" s="8">
        <v>100</v>
      </c>
      <c r="C33" s="8">
        <v>54</v>
      </c>
      <c r="D33" s="8">
        <v>69</v>
      </c>
      <c r="E33" s="8">
        <v>72</v>
      </c>
      <c r="F33" s="8">
        <v>80</v>
      </c>
      <c r="G33" s="8">
        <v>86</v>
      </c>
      <c r="H33" s="8">
        <v>77</v>
      </c>
      <c r="I33" s="8">
        <v>106</v>
      </c>
      <c r="J33" s="8">
        <v>106</v>
      </c>
      <c r="K33" s="8">
        <v>78</v>
      </c>
      <c r="L33" s="8">
        <v>68</v>
      </c>
      <c r="M33" s="8">
        <v>106</v>
      </c>
      <c r="N33" s="8">
        <v>70</v>
      </c>
      <c r="O33" s="8">
        <v>119</v>
      </c>
      <c r="P33" s="8">
        <v>87</v>
      </c>
    </row>
    <row r="34" spans="1:16" ht="26.25" x14ac:dyDescent="0.25">
      <c r="A34" s="7" t="s">
        <v>44</v>
      </c>
      <c r="B34" s="8">
        <v>97</v>
      </c>
      <c r="C34" s="8">
        <v>82</v>
      </c>
      <c r="D34" s="8">
        <v>76</v>
      </c>
      <c r="E34" s="8">
        <v>79</v>
      </c>
      <c r="F34" s="8">
        <v>76</v>
      </c>
      <c r="G34" s="8">
        <v>83</v>
      </c>
      <c r="H34" s="8">
        <v>66</v>
      </c>
      <c r="I34" s="8">
        <v>93</v>
      </c>
      <c r="J34" s="8">
        <v>111</v>
      </c>
      <c r="K34" s="8">
        <v>70</v>
      </c>
      <c r="L34" s="8">
        <v>74</v>
      </c>
      <c r="M34" s="8">
        <v>99</v>
      </c>
      <c r="N34" s="8">
        <v>71</v>
      </c>
      <c r="O34" s="8">
        <v>117</v>
      </c>
      <c r="P34" s="8">
        <v>77</v>
      </c>
    </row>
    <row r="35" spans="1:16" ht="26.25" x14ac:dyDescent="0.25">
      <c r="A35" s="7" t="s">
        <v>45</v>
      </c>
      <c r="B35" s="8">
        <v>105</v>
      </c>
      <c r="C35" s="8">
        <v>77</v>
      </c>
      <c r="D35" s="8">
        <v>58</v>
      </c>
      <c r="E35" s="8">
        <v>86</v>
      </c>
      <c r="F35" s="8">
        <v>74</v>
      </c>
      <c r="G35" s="8">
        <v>80</v>
      </c>
      <c r="H35" s="8">
        <v>73</v>
      </c>
      <c r="I35" s="8">
        <v>95</v>
      </c>
      <c r="J35" s="8">
        <v>112</v>
      </c>
      <c r="K35" s="8">
        <v>73</v>
      </c>
      <c r="L35" s="8">
        <v>74</v>
      </c>
      <c r="M35" s="8">
        <v>108</v>
      </c>
      <c r="N35" s="8">
        <v>72</v>
      </c>
      <c r="O35" s="8">
        <v>110</v>
      </c>
      <c r="P35" s="8">
        <v>77</v>
      </c>
    </row>
    <row r="36" spans="1:16" ht="26.25" x14ac:dyDescent="0.25">
      <c r="A36" s="7" t="s">
        <v>46</v>
      </c>
      <c r="B36" s="8">
        <v>102</v>
      </c>
      <c r="C36" s="8">
        <v>68</v>
      </c>
      <c r="D36" s="8">
        <v>67</v>
      </c>
      <c r="E36" s="8">
        <v>65</v>
      </c>
      <c r="F36" s="8">
        <v>73</v>
      </c>
      <c r="G36" s="8">
        <v>66</v>
      </c>
      <c r="H36" s="8">
        <v>72</v>
      </c>
      <c r="I36" s="8">
        <v>103</v>
      </c>
      <c r="J36" s="8">
        <v>104</v>
      </c>
      <c r="K36" s="8">
        <v>77</v>
      </c>
      <c r="L36" s="8">
        <v>78</v>
      </c>
      <c r="M36" s="8">
        <v>98</v>
      </c>
      <c r="N36" s="8">
        <v>104</v>
      </c>
      <c r="O36" s="8">
        <v>113</v>
      </c>
      <c r="P36" s="8">
        <v>71</v>
      </c>
    </row>
    <row r="37" spans="1:16" ht="26.25" x14ac:dyDescent="0.25">
      <c r="A37" s="7" t="s">
        <v>47</v>
      </c>
      <c r="B37" s="8">
        <v>100</v>
      </c>
      <c r="C37" s="8">
        <v>68</v>
      </c>
      <c r="D37" s="8">
        <v>61</v>
      </c>
      <c r="E37" s="8">
        <v>70</v>
      </c>
      <c r="F37" s="8">
        <v>82</v>
      </c>
      <c r="G37" s="8">
        <v>71</v>
      </c>
      <c r="H37" s="8">
        <v>80</v>
      </c>
      <c r="I37" s="8">
        <v>103</v>
      </c>
      <c r="J37" s="8">
        <v>106</v>
      </c>
      <c r="K37" s="8">
        <v>82</v>
      </c>
      <c r="L37" s="8">
        <v>73</v>
      </c>
      <c r="M37" s="8">
        <v>103</v>
      </c>
      <c r="N37" s="8">
        <v>71</v>
      </c>
      <c r="O37" s="8">
        <v>112</v>
      </c>
      <c r="P37" s="8">
        <v>72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W21" sqref="W21"/>
    </sheetView>
  </sheetViews>
  <sheetFormatPr defaultRowHeight="15" x14ac:dyDescent="0.25"/>
  <cols>
    <col min="18" max="18" width="18" customWidth="1"/>
    <col min="19" max="19" width="14.85546875" customWidth="1"/>
  </cols>
  <sheetData>
    <row r="1" spans="1:20" ht="39" x14ac:dyDescent="0.25">
      <c r="A1" s="7" t="s">
        <v>0</v>
      </c>
      <c r="B1" s="7" t="s">
        <v>2</v>
      </c>
      <c r="C1" s="7" t="s">
        <v>4</v>
      </c>
      <c r="D1" s="7" t="s">
        <v>6</v>
      </c>
      <c r="E1" s="7" t="s">
        <v>8</v>
      </c>
      <c r="F1" s="7" t="s">
        <v>10</v>
      </c>
      <c r="G1" s="7" t="s">
        <v>12</v>
      </c>
      <c r="H1" s="7" t="s">
        <v>14</v>
      </c>
      <c r="I1" s="7" t="s">
        <v>16</v>
      </c>
      <c r="J1" s="7" t="s">
        <v>18</v>
      </c>
      <c r="K1" s="7" t="s">
        <v>20</v>
      </c>
      <c r="L1" s="7" t="s">
        <v>22</v>
      </c>
      <c r="M1" s="7" t="s">
        <v>24</v>
      </c>
      <c r="N1" s="7" t="s">
        <v>26</v>
      </c>
      <c r="O1" s="7" t="s">
        <v>28</v>
      </c>
      <c r="P1" s="7" t="s">
        <v>30</v>
      </c>
    </row>
    <row r="2" spans="1:20" x14ac:dyDescent="0.25">
      <c r="A2" s="7" t="s">
        <v>31</v>
      </c>
      <c r="B2" s="8">
        <v>106</v>
      </c>
      <c r="C2" s="8">
        <v>101</v>
      </c>
      <c r="D2" s="8">
        <v>108</v>
      </c>
      <c r="E2" s="8">
        <v>110</v>
      </c>
      <c r="F2" s="8">
        <v>100</v>
      </c>
      <c r="G2" s="8">
        <v>105</v>
      </c>
      <c r="H2" s="8">
        <v>112</v>
      </c>
      <c r="I2" s="8">
        <v>121</v>
      </c>
      <c r="J2" s="8">
        <v>150</v>
      </c>
      <c r="K2" s="8">
        <v>112</v>
      </c>
      <c r="L2" s="8">
        <v>124</v>
      </c>
      <c r="M2" s="8">
        <v>113</v>
      </c>
      <c r="N2" s="8">
        <v>111</v>
      </c>
      <c r="O2" s="8">
        <v>106</v>
      </c>
      <c r="P2" s="9"/>
      <c r="R2" s="2" t="s">
        <v>63</v>
      </c>
      <c r="S2" s="3">
        <f>COUNT(B2:P18)</f>
        <v>254</v>
      </c>
    </row>
    <row r="3" spans="1:20" x14ac:dyDescent="0.25">
      <c r="A3" s="7" t="s">
        <v>32</v>
      </c>
      <c r="B3" s="8">
        <v>107</v>
      </c>
      <c r="C3" s="8">
        <v>109</v>
      </c>
      <c r="D3" s="8">
        <v>101</v>
      </c>
      <c r="E3" s="8">
        <v>122</v>
      </c>
      <c r="F3" s="8">
        <v>90</v>
      </c>
      <c r="G3" s="8">
        <v>112</v>
      </c>
      <c r="H3" s="8">
        <v>120</v>
      </c>
      <c r="I3" s="8">
        <v>119</v>
      </c>
      <c r="J3" s="8">
        <v>147</v>
      </c>
      <c r="K3" s="8">
        <v>124</v>
      </c>
      <c r="L3" s="8">
        <v>123</v>
      </c>
      <c r="M3" s="8">
        <v>113</v>
      </c>
      <c r="N3" s="8">
        <v>106</v>
      </c>
      <c r="O3" s="8">
        <v>109</v>
      </c>
      <c r="P3" s="8">
        <v>121</v>
      </c>
      <c r="R3" s="2" t="s">
        <v>64</v>
      </c>
      <c r="S3" s="3">
        <f>AVERAGE(B2:P18)</f>
        <v>113.62992125984252</v>
      </c>
    </row>
    <row r="4" spans="1:20" x14ac:dyDescent="0.25">
      <c r="A4" s="7" t="s">
        <v>33</v>
      </c>
      <c r="B4" s="8">
        <v>106</v>
      </c>
      <c r="C4" s="8">
        <v>113</v>
      </c>
      <c r="D4" s="8">
        <v>67</v>
      </c>
      <c r="E4" s="8">
        <v>109</v>
      </c>
      <c r="F4" s="8">
        <v>71</v>
      </c>
      <c r="G4" s="8">
        <v>109</v>
      </c>
      <c r="H4" s="8">
        <v>121</v>
      </c>
      <c r="I4" s="8">
        <v>120</v>
      </c>
      <c r="J4" s="8">
        <v>143</v>
      </c>
      <c r="K4" s="8">
        <v>121</v>
      </c>
      <c r="L4" s="8">
        <v>119</v>
      </c>
      <c r="M4" s="8">
        <v>110</v>
      </c>
      <c r="N4" s="8">
        <v>109</v>
      </c>
      <c r="O4" s="8">
        <v>110</v>
      </c>
      <c r="P4" s="8">
        <v>136</v>
      </c>
      <c r="R4" s="2" t="s">
        <v>65</v>
      </c>
      <c r="S4" s="3">
        <f>STDEV(B2:P18)</f>
        <v>13.966817338071007</v>
      </c>
    </row>
    <row r="5" spans="1:20" x14ac:dyDescent="0.25">
      <c r="A5" s="7" t="s">
        <v>34</v>
      </c>
      <c r="B5" s="8">
        <v>103</v>
      </c>
      <c r="C5" s="8">
        <v>116</v>
      </c>
      <c r="D5" s="8">
        <v>100</v>
      </c>
      <c r="E5" s="8">
        <v>98</v>
      </c>
      <c r="F5" s="8">
        <v>100</v>
      </c>
      <c r="G5" s="8">
        <v>106</v>
      </c>
      <c r="H5" s="8">
        <v>111</v>
      </c>
      <c r="I5" s="8">
        <v>119</v>
      </c>
      <c r="J5" s="8">
        <v>148</v>
      </c>
      <c r="K5" s="8">
        <v>131</v>
      </c>
      <c r="L5" s="8">
        <v>122</v>
      </c>
      <c r="M5" s="8">
        <v>118</v>
      </c>
      <c r="N5" s="8">
        <v>111</v>
      </c>
      <c r="O5" s="8">
        <v>115</v>
      </c>
      <c r="P5" s="8">
        <v>125</v>
      </c>
      <c r="R5" s="2" t="s">
        <v>66</v>
      </c>
      <c r="S5" s="3">
        <f>S4/SQRT(S2)</f>
        <v>0.87635606180769354</v>
      </c>
    </row>
    <row r="6" spans="1:20" x14ac:dyDescent="0.25">
      <c r="A6" s="7" t="s">
        <v>35</v>
      </c>
      <c r="B6" s="8">
        <v>107</v>
      </c>
      <c r="C6" s="8">
        <v>116</v>
      </c>
      <c r="D6" s="8">
        <v>99</v>
      </c>
      <c r="E6" s="8">
        <v>101</v>
      </c>
      <c r="F6" s="8">
        <v>102</v>
      </c>
      <c r="G6" s="8">
        <v>107</v>
      </c>
      <c r="H6" s="8">
        <v>117</v>
      </c>
      <c r="I6" s="8">
        <v>122</v>
      </c>
      <c r="J6" s="8">
        <v>163</v>
      </c>
      <c r="K6" s="8">
        <v>131</v>
      </c>
      <c r="L6" s="8">
        <v>135</v>
      </c>
      <c r="M6" s="8">
        <v>111</v>
      </c>
      <c r="N6" s="8">
        <v>108</v>
      </c>
      <c r="O6" s="8">
        <v>110</v>
      </c>
      <c r="P6" s="8">
        <v>115</v>
      </c>
      <c r="R6" s="2" t="s">
        <v>67</v>
      </c>
      <c r="S6" s="3">
        <f>TTEST(B2:P18,B21:P37,2,1)</f>
        <v>1.1962203533130643E-6</v>
      </c>
    </row>
    <row r="7" spans="1:20" ht="26.25" x14ac:dyDescent="0.25">
      <c r="A7" s="7" t="s">
        <v>36</v>
      </c>
      <c r="B7" s="8">
        <v>111</v>
      </c>
      <c r="C7" s="8">
        <v>118</v>
      </c>
      <c r="D7" s="8">
        <v>109</v>
      </c>
      <c r="E7" s="8">
        <v>102</v>
      </c>
      <c r="F7" s="8">
        <v>108</v>
      </c>
      <c r="G7" s="8">
        <v>82</v>
      </c>
      <c r="H7" s="8">
        <v>120</v>
      </c>
      <c r="I7" s="8">
        <v>116</v>
      </c>
      <c r="J7" s="8">
        <v>156</v>
      </c>
      <c r="K7" s="8">
        <v>140</v>
      </c>
      <c r="L7" s="8">
        <v>116</v>
      </c>
      <c r="M7" s="8">
        <v>133</v>
      </c>
      <c r="N7" s="8">
        <v>113</v>
      </c>
      <c r="O7" s="8">
        <v>117</v>
      </c>
      <c r="P7" s="8">
        <v>128</v>
      </c>
      <c r="R7" s="2" t="s">
        <v>68</v>
      </c>
      <c r="S7" s="3">
        <f>PEARSON(B2:P18,B21:P37)</f>
        <v>0.28304976620883077</v>
      </c>
    </row>
    <row r="8" spans="1:20" ht="26.25" x14ac:dyDescent="0.25">
      <c r="A8" s="7" t="s">
        <v>37</v>
      </c>
      <c r="B8" s="8">
        <v>106</v>
      </c>
      <c r="C8" s="8">
        <v>110</v>
      </c>
      <c r="D8" s="8">
        <v>104</v>
      </c>
      <c r="E8" s="8">
        <v>135</v>
      </c>
      <c r="F8" s="8">
        <v>105</v>
      </c>
      <c r="G8" s="8">
        <v>122</v>
      </c>
      <c r="H8" s="8">
        <v>117</v>
      </c>
      <c r="I8" s="8">
        <v>122</v>
      </c>
      <c r="J8" s="8">
        <v>141</v>
      </c>
      <c r="K8" s="8">
        <v>123</v>
      </c>
      <c r="L8" s="8">
        <v>108</v>
      </c>
      <c r="M8" s="8">
        <v>121</v>
      </c>
      <c r="N8" s="8">
        <v>109</v>
      </c>
      <c r="O8" s="8">
        <v>106</v>
      </c>
      <c r="P8" s="8">
        <v>84</v>
      </c>
    </row>
    <row r="9" spans="1:20" ht="26.25" x14ac:dyDescent="0.25">
      <c r="A9" s="7" t="s">
        <v>38</v>
      </c>
      <c r="B9" s="8">
        <v>105</v>
      </c>
      <c r="C9" s="8">
        <v>109</v>
      </c>
      <c r="D9" s="8">
        <v>100</v>
      </c>
      <c r="E9" s="8">
        <v>108</v>
      </c>
      <c r="F9" s="8">
        <v>99</v>
      </c>
      <c r="G9" s="8">
        <v>137</v>
      </c>
      <c r="H9" s="8">
        <v>111</v>
      </c>
      <c r="I9" s="8">
        <v>120</v>
      </c>
      <c r="J9" s="8">
        <v>126</v>
      </c>
      <c r="K9" s="8">
        <v>128</v>
      </c>
      <c r="L9" s="8">
        <v>108</v>
      </c>
      <c r="M9" s="8">
        <v>114</v>
      </c>
      <c r="N9" s="8">
        <v>104</v>
      </c>
      <c r="O9" s="8">
        <v>115</v>
      </c>
      <c r="P9" s="8">
        <v>122</v>
      </c>
    </row>
    <row r="10" spans="1:20" ht="26.25" x14ac:dyDescent="0.25">
      <c r="A10" s="7" t="s">
        <v>39</v>
      </c>
      <c r="B10" s="8">
        <v>111</v>
      </c>
      <c r="C10" s="8">
        <v>117</v>
      </c>
      <c r="D10" s="8">
        <v>109</v>
      </c>
      <c r="E10" s="8">
        <v>135</v>
      </c>
      <c r="F10" s="8">
        <v>98</v>
      </c>
      <c r="G10" s="8">
        <v>122</v>
      </c>
      <c r="H10" s="8">
        <v>123</v>
      </c>
      <c r="I10" s="8">
        <v>116</v>
      </c>
      <c r="J10" s="8">
        <v>161</v>
      </c>
      <c r="K10" s="8">
        <v>125</v>
      </c>
      <c r="L10" s="8">
        <v>102</v>
      </c>
      <c r="M10" s="8">
        <v>115</v>
      </c>
      <c r="N10" s="8">
        <v>110</v>
      </c>
      <c r="O10" s="8">
        <v>116</v>
      </c>
      <c r="P10" s="8">
        <v>127</v>
      </c>
    </row>
    <row r="11" spans="1:20" ht="26.25" x14ac:dyDescent="0.25">
      <c r="A11" s="7" t="s">
        <v>40</v>
      </c>
      <c r="B11" s="8">
        <v>102</v>
      </c>
      <c r="C11" s="8">
        <v>106</v>
      </c>
      <c r="D11" s="8">
        <v>108</v>
      </c>
      <c r="E11" s="8">
        <v>95</v>
      </c>
      <c r="F11" s="8">
        <v>107</v>
      </c>
      <c r="G11" s="8">
        <v>113</v>
      </c>
      <c r="H11" s="8">
        <v>120</v>
      </c>
      <c r="I11" s="8">
        <v>121</v>
      </c>
      <c r="J11" s="8">
        <v>131</v>
      </c>
      <c r="K11" s="8">
        <v>117</v>
      </c>
      <c r="L11" s="8">
        <v>110</v>
      </c>
      <c r="M11" s="8">
        <v>117</v>
      </c>
      <c r="N11" s="8">
        <v>108</v>
      </c>
      <c r="O11" s="8">
        <v>104</v>
      </c>
      <c r="P11" s="8">
        <v>119</v>
      </c>
    </row>
    <row r="12" spans="1:20" ht="26.25" x14ac:dyDescent="0.25">
      <c r="A12" s="7" t="s">
        <v>41</v>
      </c>
      <c r="B12" s="8">
        <v>111</v>
      </c>
      <c r="C12" s="8">
        <v>108</v>
      </c>
      <c r="D12" s="8">
        <v>113</v>
      </c>
      <c r="E12" s="8">
        <v>94</v>
      </c>
      <c r="F12" s="8">
        <v>97</v>
      </c>
      <c r="G12" s="8">
        <v>107</v>
      </c>
      <c r="H12" s="8">
        <v>107</v>
      </c>
      <c r="I12" s="8">
        <v>115</v>
      </c>
      <c r="J12" s="8">
        <v>118</v>
      </c>
      <c r="K12" s="8">
        <v>130</v>
      </c>
      <c r="L12" s="8">
        <v>107</v>
      </c>
      <c r="M12" s="8">
        <v>107</v>
      </c>
      <c r="N12" s="8">
        <v>112</v>
      </c>
      <c r="O12" s="8">
        <v>105</v>
      </c>
      <c r="P12" s="8">
        <v>135</v>
      </c>
      <c r="S12" t="s">
        <v>64</v>
      </c>
      <c r="T12" t="s">
        <v>65</v>
      </c>
    </row>
    <row r="13" spans="1:20" ht="26.25" x14ac:dyDescent="0.25">
      <c r="A13" s="7" t="s">
        <v>42</v>
      </c>
      <c r="B13" s="8">
        <v>103</v>
      </c>
      <c r="C13" s="8">
        <v>113</v>
      </c>
      <c r="D13" s="8">
        <v>107</v>
      </c>
      <c r="E13" s="8">
        <v>87</v>
      </c>
      <c r="F13" s="8">
        <v>120</v>
      </c>
      <c r="G13" s="8">
        <v>114</v>
      </c>
      <c r="H13" s="8">
        <v>117</v>
      </c>
      <c r="I13" s="8">
        <v>123</v>
      </c>
      <c r="J13" s="8">
        <v>123</v>
      </c>
      <c r="K13" s="8">
        <v>126</v>
      </c>
      <c r="L13" s="8">
        <v>112</v>
      </c>
      <c r="M13" s="8">
        <v>117</v>
      </c>
      <c r="N13" s="8">
        <v>115</v>
      </c>
      <c r="O13" s="8">
        <v>105</v>
      </c>
      <c r="P13" s="8">
        <v>131</v>
      </c>
      <c r="R13" t="s">
        <v>69</v>
      </c>
      <c r="S13">
        <v>113.62992125984252</v>
      </c>
      <c r="T13">
        <v>13.966817338071007</v>
      </c>
    </row>
    <row r="14" spans="1:20" ht="26.25" x14ac:dyDescent="0.25">
      <c r="A14" s="7" t="s">
        <v>43</v>
      </c>
      <c r="B14" s="8">
        <v>108</v>
      </c>
      <c r="C14" s="8">
        <v>111</v>
      </c>
      <c r="D14" s="8">
        <v>111</v>
      </c>
      <c r="E14" s="8">
        <v>91</v>
      </c>
      <c r="F14" s="8">
        <v>96</v>
      </c>
      <c r="G14" s="8">
        <v>118</v>
      </c>
      <c r="H14" s="8">
        <v>123</v>
      </c>
      <c r="I14" s="8">
        <v>118</v>
      </c>
      <c r="J14" s="8">
        <v>131</v>
      </c>
      <c r="K14" s="8">
        <v>124</v>
      </c>
      <c r="L14" s="8">
        <v>112</v>
      </c>
      <c r="M14" s="8">
        <v>128</v>
      </c>
      <c r="N14" s="8">
        <v>106</v>
      </c>
      <c r="O14" s="8">
        <v>117</v>
      </c>
      <c r="P14" s="8">
        <v>126</v>
      </c>
      <c r="R14" t="s">
        <v>71</v>
      </c>
      <c r="S14">
        <v>119.74015748031496</v>
      </c>
      <c r="T14">
        <v>18.216186433950607</v>
      </c>
    </row>
    <row r="15" spans="1:20" ht="26.25" x14ac:dyDescent="0.25">
      <c r="A15" s="7" t="s">
        <v>44</v>
      </c>
      <c r="B15" s="8">
        <v>104</v>
      </c>
      <c r="C15" s="8">
        <v>115</v>
      </c>
      <c r="D15" s="8">
        <v>108</v>
      </c>
      <c r="E15" s="8">
        <v>102</v>
      </c>
      <c r="F15" s="8">
        <v>97</v>
      </c>
      <c r="G15" s="8">
        <v>109</v>
      </c>
      <c r="H15" s="8">
        <v>107</v>
      </c>
      <c r="I15" s="8">
        <v>119</v>
      </c>
      <c r="J15" s="8">
        <v>127</v>
      </c>
      <c r="K15" s="8">
        <v>117</v>
      </c>
      <c r="L15" s="8">
        <v>112</v>
      </c>
      <c r="M15" s="8">
        <v>112</v>
      </c>
      <c r="N15" s="8">
        <v>111</v>
      </c>
      <c r="O15" s="8">
        <v>105</v>
      </c>
      <c r="P15" s="8">
        <v>141</v>
      </c>
    </row>
    <row r="16" spans="1:20" ht="26.25" x14ac:dyDescent="0.25">
      <c r="A16" s="7" t="s">
        <v>45</v>
      </c>
      <c r="B16" s="8">
        <v>106</v>
      </c>
      <c r="C16" s="8">
        <v>110</v>
      </c>
      <c r="D16" s="8">
        <v>106</v>
      </c>
      <c r="E16" s="8">
        <v>93</v>
      </c>
      <c r="F16" s="8">
        <v>72</v>
      </c>
      <c r="G16" s="8">
        <v>117</v>
      </c>
      <c r="H16" s="8">
        <v>100</v>
      </c>
      <c r="I16" s="8">
        <v>124</v>
      </c>
      <c r="J16" s="8">
        <v>123</v>
      </c>
      <c r="K16" s="8">
        <v>118</v>
      </c>
      <c r="L16" s="8">
        <v>112</v>
      </c>
      <c r="M16" s="8">
        <v>112</v>
      </c>
      <c r="N16" s="8">
        <v>107</v>
      </c>
      <c r="O16" s="8">
        <v>100</v>
      </c>
      <c r="P16" s="8">
        <v>137</v>
      </c>
    </row>
    <row r="17" spans="1:19" ht="26.25" x14ac:dyDescent="0.25">
      <c r="A17" s="7" t="s">
        <v>46</v>
      </c>
      <c r="B17" s="8">
        <v>108</v>
      </c>
      <c r="C17" s="8">
        <v>115</v>
      </c>
      <c r="D17" s="8">
        <v>113</v>
      </c>
      <c r="E17" s="8">
        <v>89</v>
      </c>
      <c r="F17" s="8">
        <v>83</v>
      </c>
      <c r="G17" s="8">
        <v>135</v>
      </c>
      <c r="H17" s="8">
        <v>114</v>
      </c>
      <c r="I17" s="8">
        <v>124</v>
      </c>
      <c r="J17" s="8">
        <v>132</v>
      </c>
      <c r="K17" s="8">
        <v>99</v>
      </c>
      <c r="L17" s="8">
        <v>110</v>
      </c>
      <c r="M17" s="8">
        <v>109</v>
      </c>
      <c r="N17" s="8">
        <v>109</v>
      </c>
      <c r="O17" s="8">
        <v>109</v>
      </c>
      <c r="P17" s="8">
        <v>129</v>
      </c>
    </row>
    <row r="18" spans="1:19" ht="26.25" x14ac:dyDescent="0.25">
      <c r="A18" s="7" t="s">
        <v>47</v>
      </c>
      <c r="B18" s="8">
        <v>105</v>
      </c>
      <c r="C18" s="8">
        <v>107</v>
      </c>
      <c r="D18" s="8">
        <v>100</v>
      </c>
      <c r="E18" s="8">
        <v>94</v>
      </c>
      <c r="F18" s="8">
        <v>64</v>
      </c>
      <c r="G18" s="8">
        <v>110</v>
      </c>
      <c r="H18" s="8">
        <v>109</v>
      </c>
      <c r="I18" s="8">
        <v>113</v>
      </c>
      <c r="J18" s="8">
        <v>143</v>
      </c>
      <c r="K18" s="8">
        <v>151</v>
      </c>
      <c r="L18" s="8">
        <v>118</v>
      </c>
      <c r="M18" s="8">
        <v>121</v>
      </c>
      <c r="N18" s="8">
        <v>115</v>
      </c>
      <c r="O18" s="8">
        <v>100</v>
      </c>
      <c r="P18" s="8">
        <v>126</v>
      </c>
    </row>
    <row r="19" spans="1:19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9" ht="26.25" x14ac:dyDescent="0.25">
      <c r="A20" s="7" t="s">
        <v>0</v>
      </c>
      <c r="B20" s="7" t="s">
        <v>1</v>
      </c>
      <c r="C20" s="7" t="s">
        <v>3</v>
      </c>
      <c r="D20" s="7" t="s">
        <v>5</v>
      </c>
      <c r="E20" s="7" t="s">
        <v>7</v>
      </c>
      <c r="F20" s="7" t="s">
        <v>9</v>
      </c>
      <c r="G20" s="7" t="s">
        <v>11</v>
      </c>
      <c r="H20" s="7" t="s">
        <v>13</v>
      </c>
      <c r="I20" s="7" t="s">
        <v>15</v>
      </c>
      <c r="J20" s="7" t="s">
        <v>17</v>
      </c>
      <c r="K20" s="7" t="s">
        <v>19</v>
      </c>
      <c r="L20" s="7" t="s">
        <v>21</v>
      </c>
      <c r="M20" s="7" t="s">
        <v>23</v>
      </c>
      <c r="N20" s="7" t="s">
        <v>25</v>
      </c>
      <c r="O20" s="7" t="s">
        <v>27</v>
      </c>
      <c r="P20" s="7" t="s">
        <v>29</v>
      </c>
    </row>
    <row r="21" spans="1:19" x14ac:dyDescent="0.25">
      <c r="A21" s="7" t="s">
        <v>31</v>
      </c>
      <c r="B21" s="8">
        <v>125</v>
      </c>
      <c r="C21" s="8">
        <v>125</v>
      </c>
      <c r="D21" s="8">
        <v>125</v>
      </c>
      <c r="E21" s="8">
        <v>108</v>
      </c>
      <c r="F21" s="8">
        <v>102</v>
      </c>
      <c r="G21" s="8">
        <v>124</v>
      </c>
      <c r="H21" s="8">
        <v>112</v>
      </c>
      <c r="I21" s="8">
        <v>121</v>
      </c>
      <c r="J21" s="8">
        <v>132</v>
      </c>
      <c r="K21" s="8">
        <v>115</v>
      </c>
      <c r="L21" s="8">
        <v>121</v>
      </c>
      <c r="M21" s="8">
        <v>151</v>
      </c>
      <c r="N21" s="8">
        <v>130</v>
      </c>
      <c r="O21" s="8">
        <v>92</v>
      </c>
      <c r="P21" s="9"/>
      <c r="R21" s="2" t="s">
        <v>63</v>
      </c>
      <c r="S21" s="3">
        <f>COUNT(B21:P37)</f>
        <v>254</v>
      </c>
    </row>
    <row r="22" spans="1:19" x14ac:dyDescent="0.25">
      <c r="A22" s="7" t="s">
        <v>32</v>
      </c>
      <c r="B22" s="8">
        <v>94</v>
      </c>
      <c r="C22" s="8">
        <v>119</v>
      </c>
      <c r="D22" s="8">
        <v>119</v>
      </c>
      <c r="E22" s="8">
        <v>101</v>
      </c>
      <c r="F22" s="8">
        <v>114</v>
      </c>
      <c r="G22" s="8">
        <v>138</v>
      </c>
      <c r="H22" s="8">
        <v>107</v>
      </c>
      <c r="I22" s="8">
        <v>118</v>
      </c>
      <c r="J22" s="8">
        <v>126</v>
      </c>
      <c r="K22" s="8">
        <v>109</v>
      </c>
      <c r="L22" s="8">
        <v>125</v>
      </c>
      <c r="M22" s="8">
        <v>139</v>
      </c>
      <c r="N22" s="8">
        <v>119</v>
      </c>
      <c r="O22" s="8">
        <v>96</v>
      </c>
      <c r="P22" s="8">
        <v>124</v>
      </c>
      <c r="R22" s="2" t="s">
        <v>64</v>
      </c>
      <c r="S22" s="3">
        <f>AVERAGE(B21:P37)</f>
        <v>119.74015748031496</v>
      </c>
    </row>
    <row r="23" spans="1:19" x14ac:dyDescent="0.25">
      <c r="A23" s="7" t="s">
        <v>33</v>
      </c>
      <c r="B23" s="8">
        <v>159</v>
      </c>
      <c r="C23" s="8">
        <v>116</v>
      </c>
      <c r="D23" s="8">
        <v>122</v>
      </c>
      <c r="E23" s="8">
        <v>177</v>
      </c>
      <c r="F23" s="8">
        <v>102</v>
      </c>
      <c r="G23" s="8">
        <v>130</v>
      </c>
      <c r="H23" s="8">
        <v>125</v>
      </c>
      <c r="I23" s="8">
        <v>117</v>
      </c>
      <c r="J23" s="8">
        <v>138</v>
      </c>
      <c r="K23" s="8">
        <v>110</v>
      </c>
      <c r="L23" s="8">
        <v>122</v>
      </c>
      <c r="M23" s="8">
        <v>132</v>
      </c>
      <c r="N23" s="8">
        <v>95</v>
      </c>
      <c r="O23" s="8">
        <v>92</v>
      </c>
      <c r="P23" s="8">
        <v>120</v>
      </c>
      <c r="R23" s="2" t="s">
        <v>65</v>
      </c>
      <c r="S23" s="3">
        <f>STDEV(B21:P37)</f>
        <v>18.216186433950607</v>
      </c>
    </row>
    <row r="24" spans="1:19" x14ac:dyDescent="0.25">
      <c r="A24" s="7" t="s">
        <v>34</v>
      </c>
      <c r="B24" s="8">
        <v>112</v>
      </c>
      <c r="C24" s="8">
        <v>117</v>
      </c>
      <c r="D24" s="8">
        <v>115</v>
      </c>
      <c r="E24" s="8">
        <v>88</v>
      </c>
      <c r="F24" s="8">
        <v>96</v>
      </c>
      <c r="G24" s="8">
        <v>126</v>
      </c>
      <c r="H24" s="8">
        <v>115</v>
      </c>
      <c r="I24" s="8">
        <v>125</v>
      </c>
      <c r="J24" s="8">
        <v>125</v>
      </c>
      <c r="K24" s="8">
        <v>120</v>
      </c>
      <c r="L24" s="8">
        <v>119</v>
      </c>
      <c r="M24" s="8">
        <v>142</v>
      </c>
      <c r="N24" s="8">
        <v>109</v>
      </c>
      <c r="O24" s="8">
        <v>98</v>
      </c>
      <c r="P24" s="8">
        <v>122</v>
      </c>
      <c r="R24" s="2" t="s">
        <v>66</v>
      </c>
      <c r="S24" s="3">
        <f>S23/SQRT(S21)</f>
        <v>1.1429851925461278</v>
      </c>
    </row>
    <row r="25" spans="1:19" x14ac:dyDescent="0.25">
      <c r="A25" s="7" t="s">
        <v>35</v>
      </c>
      <c r="B25" s="8">
        <v>135</v>
      </c>
      <c r="C25" s="8">
        <v>118</v>
      </c>
      <c r="D25" s="8">
        <v>120</v>
      </c>
      <c r="E25" s="8">
        <v>131</v>
      </c>
      <c r="F25" s="8">
        <v>104</v>
      </c>
      <c r="G25" s="8">
        <v>121</v>
      </c>
      <c r="H25" s="8">
        <v>114</v>
      </c>
      <c r="I25" s="8">
        <v>129</v>
      </c>
      <c r="J25" s="8">
        <v>122</v>
      </c>
      <c r="K25" s="8">
        <v>114</v>
      </c>
      <c r="L25" s="8">
        <v>127</v>
      </c>
      <c r="M25" s="8">
        <v>125</v>
      </c>
      <c r="N25" s="8">
        <v>119</v>
      </c>
      <c r="O25" s="8">
        <v>95</v>
      </c>
      <c r="P25" s="8">
        <v>116</v>
      </c>
    </row>
    <row r="26" spans="1:19" ht="26.25" x14ac:dyDescent="0.25">
      <c r="A26" s="7" t="s">
        <v>36</v>
      </c>
      <c r="B26" s="8">
        <v>186</v>
      </c>
      <c r="C26" s="8">
        <v>120</v>
      </c>
      <c r="D26" s="8">
        <v>126</v>
      </c>
      <c r="E26" s="8">
        <v>108</v>
      </c>
      <c r="F26" s="8">
        <v>104</v>
      </c>
      <c r="G26" s="8">
        <v>153</v>
      </c>
      <c r="H26" s="8">
        <v>138</v>
      </c>
      <c r="I26" s="8">
        <v>127</v>
      </c>
      <c r="J26" s="8">
        <v>138</v>
      </c>
      <c r="K26" s="8">
        <v>125</v>
      </c>
      <c r="L26" s="8">
        <v>120</v>
      </c>
      <c r="M26" s="8">
        <v>167</v>
      </c>
      <c r="N26" s="8">
        <v>128</v>
      </c>
      <c r="O26" s="8">
        <v>125</v>
      </c>
      <c r="P26" s="8">
        <v>128</v>
      </c>
    </row>
    <row r="27" spans="1:19" ht="26.25" x14ac:dyDescent="0.25">
      <c r="A27" s="7" t="s">
        <v>37</v>
      </c>
      <c r="B27" s="8">
        <v>111</v>
      </c>
      <c r="C27" s="8">
        <v>118</v>
      </c>
      <c r="D27" s="8">
        <v>116</v>
      </c>
      <c r="E27" s="8">
        <v>105</v>
      </c>
      <c r="F27" s="8">
        <v>102</v>
      </c>
      <c r="G27" s="8">
        <v>154</v>
      </c>
      <c r="H27" s="8">
        <v>151</v>
      </c>
      <c r="I27" s="8">
        <v>125</v>
      </c>
      <c r="J27" s="8">
        <v>137</v>
      </c>
      <c r="K27" s="8">
        <v>121</v>
      </c>
      <c r="L27" s="8">
        <v>120</v>
      </c>
      <c r="M27" s="8">
        <v>136</v>
      </c>
      <c r="N27" s="8">
        <v>127</v>
      </c>
      <c r="O27" s="8">
        <v>108</v>
      </c>
      <c r="P27" s="8">
        <v>107</v>
      </c>
    </row>
    <row r="28" spans="1:19" ht="26.25" x14ac:dyDescent="0.25">
      <c r="A28" s="7" t="s">
        <v>38</v>
      </c>
      <c r="B28" s="8">
        <v>99</v>
      </c>
      <c r="C28" s="8">
        <v>102</v>
      </c>
      <c r="D28" s="8">
        <v>113</v>
      </c>
      <c r="E28" s="8">
        <v>101</v>
      </c>
      <c r="F28" s="8">
        <v>91</v>
      </c>
      <c r="G28" s="8">
        <v>144</v>
      </c>
      <c r="H28" s="8">
        <v>95</v>
      </c>
      <c r="I28" s="8">
        <v>123</v>
      </c>
      <c r="J28" s="8">
        <v>150</v>
      </c>
      <c r="K28" s="8">
        <v>160</v>
      </c>
      <c r="L28" s="8">
        <v>120</v>
      </c>
      <c r="M28" s="8">
        <v>146</v>
      </c>
      <c r="N28" s="8">
        <v>130</v>
      </c>
      <c r="O28" s="8">
        <v>107</v>
      </c>
      <c r="P28" s="8">
        <v>110</v>
      </c>
    </row>
    <row r="29" spans="1:19" ht="26.25" x14ac:dyDescent="0.25">
      <c r="A29" s="7" t="s">
        <v>39</v>
      </c>
      <c r="B29" s="8">
        <v>102</v>
      </c>
      <c r="C29" s="8">
        <v>117</v>
      </c>
      <c r="D29" s="8">
        <v>112</v>
      </c>
      <c r="E29" s="8">
        <v>110</v>
      </c>
      <c r="F29" s="8">
        <v>101</v>
      </c>
      <c r="G29" s="8">
        <v>140</v>
      </c>
      <c r="H29" s="8">
        <v>117</v>
      </c>
      <c r="I29" s="8">
        <v>129</v>
      </c>
      <c r="J29" s="8">
        <v>139</v>
      </c>
      <c r="K29" s="8">
        <v>120</v>
      </c>
      <c r="L29" s="8">
        <v>112</v>
      </c>
      <c r="M29" s="8">
        <v>133</v>
      </c>
      <c r="N29" s="8">
        <v>124</v>
      </c>
      <c r="O29" s="8">
        <v>88</v>
      </c>
      <c r="P29" s="8">
        <v>119</v>
      </c>
    </row>
    <row r="30" spans="1:19" ht="26.25" x14ac:dyDescent="0.25">
      <c r="A30" s="7" t="s">
        <v>40</v>
      </c>
      <c r="B30" s="8">
        <v>121</v>
      </c>
      <c r="C30" s="8">
        <v>115</v>
      </c>
      <c r="D30" s="8">
        <v>119</v>
      </c>
      <c r="E30" s="8">
        <v>167</v>
      </c>
      <c r="F30" s="8">
        <v>95</v>
      </c>
      <c r="G30" s="8">
        <v>99</v>
      </c>
      <c r="H30" s="8">
        <v>102</v>
      </c>
      <c r="I30" s="8">
        <v>112</v>
      </c>
      <c r="J30" s="8">
        <v>116</v>
      </c>
      <c r="K30" s="8">
        <v>109</v>
      </c>
      <c r="L30" s="8">
        <v>111</v>
      </c>
      <c r="M30" s="8">
        <v>216</v>
      </c>
      <c r="N30" s="8">
        <v>111</v>
      </c>
      <c r="O30" s="8">
        <v>100</v>
      </c>
      <c r="P30" s="8">
        <v>104</v>
      </c>
    </row>
    <row r="31" spans="1:19" ht="26.25" x14ac:dyDescent="0.25">
      <c r="A31" s="7" t="s">
        <v>41</v>
      </c>
      <c r="B31" s="8">
        <v>105</v>
      </c>
      <c r="C31" s="8">
        <v>110</v>
      </c>
      <c r="D31" s="8">
        <v>119</v>
      </c>
      <c r="E31" s="8">
        <v>122</v>
      </c>
      <c r="F31" s="8">
        <v>94</v>
      </c>
      <c r="G31" s="8">
        <v>153</v>
      </c>
      <c r="H31" s="8">
        <v>124</v>
      </c>
      <c r="I31" s="8">
        <v>106</v>
      </c>
      <c r="J31" s="8">
        <v>128</v>
      </c>
      <c r="K31" s="8">
        <v>116</v>
      </c>
      <c r="L31" s="8">
        <v>121</v>
      </c>
      <c r="M31" s="8">
        <v>131</v>
      </c>
      <c r="N31" s="8">
        <v>121</v>
      </c>
      <c r="O31" s="8">
        <v>117</v>
      </c>
      <c r="P31" s="8">
        <v>123</v>
      </c>
    </row>
    <row r="32" spans="1:19" ht="26.25" x14ac:dyDescent="0.25">
      <c r="A32" s="7" t="s">
        <v>42</v>
      </c>
      <c r="B32" s="8">
        <v>110</v>
      </c>
      <c r="C32" s="8">
        <v>119</v>
      </c>
      <c r="D32" s="8">
        <v>121</v>
      </c>
      <c r="E32" s="8">
        <v>109</v>
      </c>
      <c r="F32" s="8">
        <v>93</v>
      </c>
      <c r="G32" s="8">
        <v>140</v>
      </c>
      <c r="H32" s="8">
        <v>110</v>
      </c>
      <c r="I32" s="8">
        <v>129</v>
      </c>
      <c r="J32" s="8">
        <v>111</v>
      </c>
      <c r="K32" s="8">
        <v>128</v>
      </c>
      <c r="L32" s="8">
        <v>119</v>
      </c>
      <c r="M32" s="8">
        <v>138</v>
      </c>
      <c r="N32" s="8">
        <v>116</v>
      </c>
      <c r="O32" s="8">
        <v>94</v>
      </c>
      <c r="P32" s="8">
        <v>110</v>
      </c>
    </row>
    <row r="33" spans="1:16" ht="26.25" x14ac:dyDescent="0.25">
      <c r="A33" s="7" t="s">
        <v>43</v>
      </c>
      <c r="B33" s="8">
        <v>107</v>
      </c>
      <c r="C33" s="8">
        <v>114</v>
      </c>
      <c r="D33" s="8">
        <v>119</v>
      </c>
      <c r="E33" s="8">
        <v>103</v>
      </c>
      <c r="F33" s="8">
        <v>90</v>
      </c>
      <c r="G33" s="8">
        <v>140</v>
      </c>
      <c r="H33" s="8">
        <v>115</v>
      </c>
      <c r="I33" s="8">
        <v>123</v>
      </c>
      <c r="J33" s="8">
        <v>116</v>
      </c>
      <c r="K33" s="8">
        <v>131</v>
      </c>
      <c r="L33" s="8">
        <v>106</v>
      </c>
      <c r="M33" s="8">
        <v>143</v>
      </c>
      <c r="N33" s="8">
        <v>113</v>
      </c>
      <c r="O33" s="8">
        <v>97</v>
      </c>
      <c r="P33" s="8">
        <v>130</v>
      </c>
    </row>
    <row r="34" spans="1:16" ht="26.25" x14ac:dyDescent="0.25">
      <c r="A34" s="7" t="s">
        <v>44</v>
      </c>
      <c r="B34" s="8">
        <v>103</v>
      </c>
      <c r="C34" s="8">
        <v>110</v>
      </c>
      <c r="D34" s="8">
        <v>188</v>
      </c>
      <c r="E34" s="8">
        <v>111</v>
      </c>
      <c r="F34" s="8">
        <v>92</v>
      </c>
      <c r="G34" s="8">
        <v>115</v>
      </c>
      <c r="H34" s="8">
        <v>108</v>
      </c>
      <c r="I34" s="8">
        <v>129</v>
      </c>
      <c r="J34" s="8">
        <v>155</v>
      </c>
      <c r="K34" s="8">
        <v>116</v>
      </c>
      <c r="L34" s="8">
        <v>104</v>
      </c>
      <c r="M34" s="8">
        <v>122</v>
      </c>
      <c r="N34" s="8">
        <v>151</v>
      </c>
      <c r="O34" s="8">
        <v>95</v>
      </c>
      <c r="P34" s="8">
        <v>118</v>
      </c>
    </row>
    <row r="35" spans="1:16" ht="26.25" x14ac:dyDescent="0.25">
      <c r="A35" s="7" t="s">
        <v>45</v>
      </c>
      <c r="B35" s="8">
        <v>104</v>
      </c>
      <c r="C35" s="8">
        <v>111</v>
      </c>
      <c r="D35" s="8">
        <v>119</v>
      </c>
      <c r="E35" s="8">
        <v>146</v>
      </c>
      <c r="F35" s="8">
        <v>85</v>
      </c>
      <c r="G35" s="8">
        <v>114</v>
      </c>
      <c r="H35" s="8">
        <v>110</v>
      </c>
      <c r="I35" s="8">
        <v>134</v>
      </c>
      <c r="J35" s="8">
        <v>116</v>
      </c>
      <c r="K35" s="8">
        <v>116</v>
      </c>
      <c r="L35" s="8">
        <v>119</v>
      </c>
      <c r="M35" s="8">
        <v>123</v>
      </c>
      <c r="N35" s="8">
        <v>131</v>
      </c>
      <c r="O35" s="8">
        <v>88</v>
      </c>
      <c r="P35" s="8">
        <v>128</v>
      </c>
    </row>
    <row r="36" spans="1:16" ht="26.25" x14ac:dyDescent="0.25">
      <c r="A36" s="7" t="s">
        <v>46</v>
      </c>
      <c r="B36" s="8">
        <v>107</v>
      </c>
      <c r="C36" s="8">
        <v>117</v>
      </c>
      <c r="D36" s="8">
        <v>115</v>
      </c>
      <c r="E36" s="8">
        <v>102</v>
      </c>
      <c r="F36" s="8">
        <v>115</v>
      </c>
      <c r="G36" s="8">
        <v>126</v>
      </c>
      <c r="H36" s="8">
        <v>108</v>
      </c>
      <c r="I36" s="8">
        <v>108</v>
      </c>
      <c r="J36" s="8">
        <v>174</v>
      </c>
      <c r="K36" s="8">
        <v>121</v>
      </c>
      <c r="L36" s="8">
        <v>127</v>
      </c>
      <c r="M36" s="8">
        <v>136</v>
      </c>
      <c r="N36" s="8">
        <v>124</v>
      </c>
      <c r="O36" s="8">
        <v>78</v>
      </c>
      <c r="P36" s="8">
        <v>131</v>
      </c>
    </row>
    <row r="37" spans="1:16" ht="26.25" x14ac:dyDescent="0.25">
      <c r="A37" s="7" t="s">
        <v>47</v>
      </c>
      <c r="B37" s="8">
        <v>105</v>
      </c>
      <c r="C37" s="8">
        <v>113</v>
      </c>
      <c r="D37" s="8">
        <v>115</v>
      </c>
      <c r="E37" s="8">
        <v>100</v>
      </c>
      <c r="F37" s="8">
        <v>102</v>
      </c>
      <c r="G37" s="8">
        <v>117</v>
      </c>
      <c r="H37" s="8">
        <v>104</v>
      </c>
      <c r="I37" s="8">
        <v>125</v>
      </c>
      <c r="J37" s="8">
        <v>126</v>
      </c>
      <c r="K37" s="8">
        <v>129</v>
      </c>
      <c r="L37" s="8">
        <v>114</v>
      </c>
      <c r="M37" s="8">
        <v>139</v>
      </c>
      <c r="N37" s="8">
        <v>152</v>
      </c>
      <c r="O37" s="8">
        <v>118</v>
      </c>
      <c r="P37" s="8">
        <v>132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workbookViewId="0">
      <selection activeCell="D49" sqref="D49"/>
    </sheetView>
  </sheetViews>
  <sheetFormatPr defaultRowHeight="15" x14ac:dyDescent="0.25"/>
  <cols>
    <col min="18" max="18" width="18.5703125" customWidth="1"/>
    <col min="19" max="19" width="11" bestFit="1" customWidth="1"/>
  </cols>
  <sheetData>
    <row r="1" spans="1:20" ht="26.25" x14ac:dyDescent="0.25">
      <c r="A1" s="4" t="s">
        <v>0</v>
      </c>
      <c r="B1" s="4" t="s">
        <v>113</v>
      </c>
      <c r="C1" s="4" t="s">
        <v>112</v>
      </c>
      <c r="D1" s="4" t="s">
        <v>111</v>
      </c>
      <c r="E1" s="4" t="s">
        <v>110</v>
      </c>
      <c r="F1" s="4" t="s">
        <v>109</v>
      </c>
      <c r="G1" s="4" t="s">
        <v>108</v>
      </c>
      <c r="H1" s="4" t="s">
        <v>107</v>
      </c>
      <c r="I1" s="4" t="s">
        <v>106</v>
      </c>
      <c r="J1" s="4" t="s">
        <v>105</v>
      </c>
      <c r="K1" s="4" t="s">
        <v>104</v>
      </c>
      <c r="L1" s="4" t="s">
        <v>103</v>
      </c>
      <c r="M1" s="4" t="s">
        <v>102</v>
      </c>
      <c r="N1" s="4" t="s">
        <v>101</v>
      </c>
      <c r="O1" s="4" t="s">
        <v>100</v>
      </c>
      <c r="P1" s="4" t="s">
        <v>99</v>
      </c>
    </row>
    <row r="2" spans="1:20" x14ac:dyDescent="0.25">
      <c r="A2" s="4" t="s">
        <v>31</v>
      </c>
      <c r="B2" s="5">
        <v>95.1</v>
      </c>
      <c r="C2" s="5">
        <v>95.7</v>
      </c>
      <c r="D2" s="5">
        <v>92.8</v>
      </c>
      <c r="E2" s="5">
        <v>95.6</v>
      </c>
      <c r="F2" s="5">
        <v>95.7</v>
      </c>
      <c r="G2" s="5">
        <v>97.8</v>
      </c>
      <c r="H2" s="5">
        <v>95.8</v>
      </c>
      <c r="I2" s="5">
        <v>97.6</v>
      </c>
      <c r="J2" s="5">
        <v>97.4</v>
      </c>
      <c r="K2" s="5">
        <v>98.8</v>
      </c>
      <c r="L2" s="5">
        <v>97.1</v>
      </c>
      <c r="M2" s="5">
        <v>96.8</v>
      </c>
      <c r="N2" s="5">
        <v>97.1</v>
      </c>
      <c r="O2" s="5">
        <v>96.1</v>
      </c>
      <c r="P2" s="5">
        <v>96.8</v>
      </c>
      <c r="R2" s="2" t="s">
        <v>63</v>
      </c>
      <c r="S2" s="3">
        <f>COUNT(B2:P23)</f>
        <v>324</v>
      </c>
    </row>
    <row r="3" spans="1:20" x14ac:dyDescent="0.25">
      <c r="A3" s="4" t="s">
        <v>32</v>
      </c>
      <c r="B3" s="5">
        <v>95.7</v>
      </c>
      <c r="C3" s="5">
        <v>97.5</v>
      </c>
      <c r="D3" s="5">
        <v>92.1</v>
      </c>
      <c r="E3" s="5">
        <v>95.9</v>
      </c>
      <c r="F3" s="5">
        <v>98.2</v>
      </c>
      <c r="G3" s="5">
        <v>98</v>
      </c>
      <c r="H3" s="5">
        <v>97.1</v>
      </c>
      <c r="I3" s="5">
        <v>95.5</v>
      </c>
      <c r="J3" s="5">
        <v>97.2</v>
      </c>
      <c r="K3" s="5">
        <v>97.7</v>
      </c>
      <c r="L3" s="5">
        <v>97.5</v>
      </c>
      <c r="M3" s="5">
        <v>96.4</v>
      </c>
      <c r="N3" s="5">
        <v>98.4</v>
      </c>
      <c r="O3" s="5">
        <v>96.3</v>
      </c>
      <c r="P3" s="5">
        <v>96.8</v>
      </c>
      <c r="R3" s="2" t="s">
        <v>64</v>
      </c>
      <c r="S3" s="3">
        <f>AVERAGE(B2:P23)</f>
        <v>97.499691358024734</v>
      </c>
    </row>
    <row r="4" spans="1:20" x14ac:dyDescent="0.25">
      <c r="A4" s="4" t="s">
        <v>33</v>
      </c>
      <c r="B4" s="5">
        <v>98</v>
      </c>
      <c r="C4" s="5">
        <v>98.7</v>
      </c>
      <c r="D4" s="5">
        <v>94.8</v>
      </c>
      <c r="E4" s="5">
        <v>96.8</v>
      </c>
      <c r="F4" s="5">
        <v>98.9</v>
      </c>
      <c r="G4" s="5">
        <v>97.9</v>
      </c>
      <c r="H4" s="5">
        <v>97.4</v>
      </c>
      <c r="I4" s="5">
        <v>96.6</v>
      </c>
      <c r="J4" s="5">
        <v>97.3</v>
      </c>
      <c r="K4" s="5">
        <v>98.6</v>
      </c>
      <c r="L4" s="5">
        <v>98</v>
      </c>
      <c r="M4" s="5">
        <v>98.2</v>
      </c>
      <c r="N4" s="5">
        <v>97.1</v>
      </c>
      <c r="O4" s="5">
        <v>96.8</v>
      </c>
      <c r="P4" s="5">
        <v>97.2</v>
      </c>
      <c r="R4" s="2" t="s">
        <v>65</v>
      </c>
      <c r="S4" s="3">
        <f>STDEV(B2:P23)</f>
        <v>1.2542065061913672</v>
      </c>
    </row>
    <row r="5" spans="1:20" x14ac:dyDescent="0.25">
      <c r="A5" s="4" t="s">
        <v>34</v>
      </c>
      <c r="B5" s="5">
        <v>98.2</v>
      </c>
      <c r="C5" s="5">
        <v>98</v>
      </c>
      <c r="D5" s="5">
        <v>94.8</v>
      </c>
      <c r="E5" s="5">
        <v>98</v>
      </c>
      <c r="F5" s="5">
        <v>98</v>
      </c>
      <c r="G5" s="5">
        <v>97.8</v>
      </c>
      <c r="H5" s="5">
        <v>97.3</v>
      </c>
      <c r="I5" s="5">
        <v>97.1</v>
      </c>
      <c r="J5" s="5">
        <v>97</v>
      </c>
      <c r="K5" s="5">
        <v>98.6</v>
      </c>
      <c r="L5" s="5">
        <v>98.4</v>
      </c>
      <c r="M5" s="5">
        <v>97.3</v>
      </c>
      <c r="N5" s="5">
        <v>97.5</v>
      </c>
      <c r="O5" s="5">
        <v>96.5</v>
      </c>
      <c r="P5" s="5">
        <v>97.8</v>
      </c>
      <c r="R5" s="2" t="s">
        <v>66</v>
      </c>
      <c r="S5" s="3">
        <f>S4/SQRT(S2)</f>
        <v>6.9678139232853736E-2</v>
      </c>
    </row>
    <row r="6" spans="1:20" x14ac:dyDescent="0.25">
      <c r="A6" s="4" t="s">
        <v>35</v>
      </c>
      <c r="B6" s="5">
        <v>95.5</v>
      </c>
      <c r="C6" s="5">
        <v>98</v>
      </c>
      <c r="D6" s="5">
        <v>94.7</v>
      </c>
      <c r="E6" s="5">
        <v>97.7</v>
      </c>
      <c r="F6" s="5">
        <v>98.3</v>
      </c>
      <c r="G6" s="5">
        <v>97.5</v>
      </c>
      <c r="H6" s="5">
        <v>97.2</v>
      </c>
      <c r="I6" s="5">
        <v>97.3</v>
      </c>
      <c r="J6" s="5">
        <v>96.9</v>
      </c>
      <c r="K6" s="5">
        <v>98.6</v>
      </c>
      <c r="L6" s="5">
        <v>97</v>
      </c>
      <c r="M6" s="5">
        <v>97.4</v>
      </c>
      <c r="N6" s="5">
        <v>98.4</v>
      </c>
      <c r="O6" s="5">
        <v>96.2</v>
      </c>
      <c r="P6" s="5">
        <v>98.2</v>
      </c>
      <c r="R6" s="2" t="s">
        <v>67</v>
      </c>
      <c r="S6" s="3">
        <f>TTEST(B2:P23,B26:P47,2,1)</f>
        <v>8.086897883086744E-13</v>
      </c>
    </row>
    <row r="7" spans="1:20" x14ac:dyDescent="0.25">
      <c r="A7" s="4" t="s">
        <v>83</v>
      </c>
      <c r="B7" s="5">
        <v>95.7</v>
      </c>
      <c r="C7" s="5">
        <v>98.1</v>
      </c>
      <c r="D7" s="5">
        <v>96.3</v>
      </c>
      <c r="E7" s="5">
        <v>97.3</v>
      </c>
      <c r="F7" s="5">
        <v>99.4</v>
      </c>
      <c r="G7" s="5">
        <v>97.4</v>
      </c>
      <c r="H7" s="5">
        <v>97</v>
      </c>
      <c r="I7" s="5">
        <v>97.2</v>
      </c>
      <c r="J7" s="5">
        <v>96.8</v>
      </c>
      <c r="K7" s="5">
        <v>98.4</v>
      </c>
      <c r="L7" s="5">
        <v>98.6</v>
      </c>
      <c r="M7" s="5">
        <v>97.3</v>
      </c>
      <c r="N7" s="5">
        <v>97.8</v>
      </c>
      <c r="O7" s="5">
        <v>94.7</v>
      </c>
      <c r="P7" s="5">
        <v>97.2</v>
      </c>
      <c r="R7" s="2" t="s">
        <v>68</v>
      </c>
      <c r="S7" s="3">
        <f>PEARSON(B2:P23,B26:P47)</f>
        <v>4.8373624616140788E-2</v>
      </c>
    </row>
    <row r="8" spans="1:20" x14ac:dyDescent="0.25">
      <c r="A8" s="4" t="s">
        <v>82</v>
      </c>
      <c r="B8" s="5">
        <v>93.8</v>
      </c>
      <c r="C8" s="5">
        <v>98</v>
      </c>
      <c r="D8" s="5">
        <v>96.1</v>
      </c>
      <c r="E8" s="5">
        <v>96.2</v>
      </c>
      <c r="F8" s="5">
        <v>99.5</v>
      </c>
      <c r="G8" s="5">
        <v>95.7</v>
      </c>
      <c r="H8" s="5">
        <v>96.6</v>
      </c>
      <c r="I8" s="5">
        <v>97.2</v>
      </c>
      <c r="J8" s="5">
        <v>97</v>
      </c>
      <c r="K8" s="5">
        <v>99.1</v>
      </c>
      <c r="L8" s="5">
        <v>98</v>
      </c>
      <c r="M8" s="5">
        <v>98.9</v>
      </c>
      <c r="N8" s="5">
        <v>97.7</v>
      </c>
      <c r="O8" s="5">
        <v>95.2</v>
      </c>
      <c r="P8" s="5">
        <v>99.4</v>
      </c>
    </row>
    <row r="9" spans="1:20" x14ac:dyDescent="0.25">
      <c r="A9" s="4" t="s">
        <v>81</v>
      </c>
      <c r="B9" s="5">
        <v>98.1</v>
      </c>
      <c r="C9" s="5">
        <v>98.2</v>
      </c>
      <c r="D9" s="5">
        <v>97.2</v>
      </c>
      <c r="E9" s="5">
        <v>97.6</v>
      </c>
      <c r="F9" s="5">
        <v>100</v>
      </c>
      <c r="G9" s="5">
        <v>97.1</v>
      </c>
      <c r="H9" s="5">
        <v>96.5</v>
      </c>
      <c r="I9" s="5">
        <v>97.1</v>
      </c>
      <c r="J9" s="5">
        <v>96.9</v>
      </c>
      <c r="K9" s="5">
        <v>99.1</v>
      </c>
      <c r="L9" s="5">
        <v>98.5</v>
      </c>
      <c r="M9" s="5">
        <v>98.4</v>
      </c>
      <c r="N9" s="5">
        <v>96.9</v>
      </c>
      <c r="O9" s="5">
        <v>94.5</v>
      </c>
      <c r="P9" s="5">
        <v>99.2</v>
      </c>
    </row>
    <row r="10" spans="1:20" x14ac:dyDescent="0.25">
      <c r="A10" s="4" t="s">
        <v>80</v>
      </c>
      <c r="B10" s="5">
        <v>93.9</v>
      </c>
      <c r="C10" s="5">
        <v>98.3</v>
      </c>
      <c r="D10" s="5">
        <v>97.1</v>
      </c>
      <c r="E10" s="5">
        <v>98.3</v>
      </c>
      <c r="F10" s="5">
        <v>94.2</v>
      </c>
      <c r="G10" s="5">
        <v>97.3</v>
      </c>
      <c r="H10" s="5">
        <v>97.5</v>
      </c>
      <c r="I10" s="5">
        <v>97</v>
      </c>
      <c r="J10" s="5">
        <v>96.8</v>
      </c>
      <c r="K10" s="5">
        <v>99.5</v>
      </c>
      <c r="L10" s="5">
        <v>99.8</v>
      </c>
      <c r="M10" s="5">
        <v>98.4</v>
      </c>
      <c r="N10" s="5">
        <v>97</v>
      </c>
      <c r="O10" s="5">
        <v>93.8</v>
      </c>
      <c r="P10" s="5">
        <v>99.1</v>
      </c>
    </row>
    <row r="11" spans="1:20" x14ac:dyDescent="0.25">
      <c r="A11" s="4" t="s">
        <v>79</v>
      </c>
      <c r="B11" s="5">
        <v>95.6</v>
      </c>
      <c r="C11" s="5">
        <v>98.5</v>
      </c>
      <c r="D11" s="5">
        <v>96.8</v>
      </c>
      <c r="E11" s="5">
        <v>98.1</v>
      </c>
      <c r="F11" s="5">
        <v>94.8</v>
      </c>
      <c r="G11" s="5">
        <v>96.9</v>
      </c>
      <c r="H11" s="5">
        <v>97.6</v>
      </c>
      <c r="I11" s="5">
        <v>96.6</v>
      </c>
      <c r="J11" s="5">
        <v>97.2</v>
      </c>
      <c r="K11" s="5">
        <v>99.1</v>
      </c>
      <c r="L11" s="5">
        <v>99</v>
      </c>
      <c r="M11" s="5">
        <v>98.3</v>
      </c>
      <c r="N11" s="5">
        <v>97</v>
      </c>
      <c r="O11" s="5">
        <v>93.4</v>
      </c>
      <c r="P11" s="5">
        <v>98.4</v>
      </c>
    </row>
    <row r="12" spans="1:20" x14ac:dyDescent="0.25">
      <c r="A12" s="4" t="s">
        <v>78</v>
      </c>
      <c r="B12" s="5">
        <v>96.5</v>
      </c>
      <c r="C12" s="5">
        <v>98</v>
      </c>
      <c r="D12" s="5">
        <v>97.6</v>
      </c>
      <c r="E12" s="5">
        <v>96.2</v>
      </c>
      <c r="F12" s="5">
        <v>98</v>
      </c>
      <c r="G12" s="5">
        <v>97.3</v>
      </c>
      <c r="H12" s="5">
        <v>97.5</v>
      </c>
      <c r="I12" s="5">
        <v>96.7</v>
      </c>
      <c r="J12" s="5">
        <v>97.3</v>
      </c>
      <c r="K12" s="5">
        <v>97.3</v>
      </c>
      <c r="L12" s="5">
        <v>99.1</v>
      </c>
      <c r="M12" s="5">
        <v>97.4</v>
      </c>
      <c r="N12" s="5">
        <v>98.5</v>
      </c>
      <c r="O12" s="5">
        <v>93.9</v>
      </c>
      <c r="P12" s="5">
        <v>98.4</v>
      </c>
    </row>
    <row r="13" spans="1:20" x14ac:dyDescent="0.25">
      <c r="A13" s="4" t="s">
        <v>77</v>
      </c>
      <c r="B13" s="6"/>
      <c r="C13" s="5">
        <v>96.7</v>
      </c>
      <c r="D13" s="5">
        <v>97.5</v>
      </c>
      <c r="E13" s="5">
        <v>97</v>
      </c>
      <c r="F13" s="5">
        <v>98.8</v>
      </c>
      <c r="G13" s="5">
        <v>97.2</v>
      </c>
      <c r="H13" s="5">
        <v>97.4</v>
      </c>
      <c r="I13" s="5">
        <v>97.6</v>
      </c>
      <c r="J13" s="5">
        <v>97.4</v>
      </c>
      <c r="K13" s="5">
        <v>96.6</v>
      </c>
      <c r="L13" s="5">
        <v>99.2</v>
      </c>
      <c r="M13" s="5">
        <v>97.7</v>
      </c>
      <c r="N13" s="5">
        <v>98.5</v>
      </c>
      <c r="O13" s="5">
        <v>95.4</v>
      </c>
      <c r="P13" s="5">
        <v>98.5</v>
      </c>
      <c r="S13" t="s">
        <v>64</v>
      </c>
      <c r="T13" t="s">
        <v>65</v>
      </c>
    </row>
    <row r="14" spans="1:20" x14ac:dyDescent="0.25">
      <c r="A14" s="4" t="s">
        <v>76</v>
      </c>
      <c r="B14" s="6"/>
      <c r="C14" s="5">
        <v>98.5</v>
      </c>
      <c r="D14" s="5">
        <v>97.7</v>
      </c>
      <c r="E14" s="5">
        <v>98.2</v>
      </c>
      <c r="F14" s="5">
        <v>94.7</v>
      </c>
      <c r="G14" s="5">
        <v>97.7</v>
      </c>
      <c r="H14" s="5">
        <v>97.3</v>
      </c>
      <c r="I14" s="5">
        <v>96.9</v>
      </c>
      <c r="J14" s="5">
        <v>97.5</v>
      </c>
      <c r="K14" s="5">
        <v>98.6</v>
      </c>
      <c r="L14" s="5">
        <v>99.1</v>
      </c>
      <c r="M14" s="5">
        <v>97.7</v>
      </c>
      <c r="N14" s="5">
        <v>98.3</v>
      </c>
      <c r="O14" s="5">
        <v>94.9</v>
      </c>
      <c r="P14" s="5">
        <v>98.3</v>
      </c>
      <c r="R14" t="s">
        <v>115</v>
      </c>
      <c r="S14">
        <v>96.629320987654353</v>
      </c>
      <c r="T14">
        <v>1.7463730221694469</v>
      </c>
    </row>
    <row r="15" spans="1:20" x14ac:dyDescent="0.25">
      <c r="A15" s="4" t="s">
        <v>75</v>
      </c>
      <c r="B15" s="6"/>
      <c r="C15" s="5">
        <v>98.3</v>
      </c>
      <c r="D15" s="5">
        <v>97.6</v>
      </c>
      <c r="E15" s="5">
        <v>95.9</v>
      </c>
      <c r="F15" s="5">
        <v>98.3</v>
      </c>
      <c r="G15" s="5">
        <v>97.7</v>
      </c>
      <c r="H15" s="5">
        <v>96.9</v>
      </c>
      <c r="I15" s="5">
        <v>97.8</v>
      </c>
      <c r="J15" s="5">
        <v>97.6</v>
      </c>
      <c r="K15" s="5">
        <v>98.6</v>
      </c>
      <c r="L15" s="5">
        <v>99.2</v>
      </c>
      <c r="M15" s="5">
        <v>97.7</v>
      </c>
      <c r="N15" s="5">
        <v>98.5</v>
      </c>
      <c r="O15" s="5">
        <v>93.8</v>
      </c>
      <c r="P15" s="5">
        <v>98.3</v>
      </c>
      <c r="R15" t="s">
        <v>114</v>
      </c>
      <c r="S15">
        <v>97.499691358024734</v>
      </c>
      <c r="T15">
        <v>1.2542065061913672</v>
      </c>
    </row>
    <row r="16" spans="1:20" ht="26.25" x14ac:dyDescent="0.25">
      <c r="A16" s="4" t="s">
        <v>74</v>
      </c>
      <c r="B16" s="6"/>
      <c r="C16" s="5">
        <v>98.2</v>
      </c>
      <c r="D16" s="5">
        <v>97.3</v>
      </c>
      <c r="E16" s="5">
        <v>96.4</v>
      </c>
      <c r="F16" s="5">
        <v>98.8</v>
      </c>
      <c r="G16" s="5">
        <v>98.3</v>
      </c>
      <c r="H16" s="5">
        <v>96.7</v>
      </c>
      <c r="I16" s="5">
        <v>97.2</v>
      </c>
      <c r="J16" s="5">
        <v>97.6</v>
      </c>
      <c r="K16" s="5">
        <v>97.9</v>
      </c>
      <c r="L16" s="5">
        <v>99.5</v>
      </c>
      <c r="M16" s="5">
        <v>97.7</v>
      </c>
      <c r="N16" s="5">
        <v>98.8</v>
      </c>
      <c r="O16" s="5">
        <v>95.3</v>
      </c>
      <c r="P16" s="5">
        <v>98.2</v>
      </c>
    </row>
    <row r="17" spans="1:19" ht="26.25" x14ac:dyDescent="0.25">
      <c r="A17" s="4" t="s">
        <v>73</v>
      </c>
      <c r="B17" s="6"/>
      <c r="C17" s="5">
        <v>98.3</v>
      </c>
      <c r="D17" s="5">
        <v>97.1</v>
      </c>
      <c r="E17" s="5">
        <v>97.2</v>
      </c>
      <c r="F17" s="5">
        <v>99.5</v>
      </c>
      <c r="G17" s="5">
        <v>98.2</v>
      </c>
      <c r="H17" s="5">
        <v>96.5</v>
      </c>
      <c r="I17" s="5">
        <v>97.2</v>
      </c>
      <c r="J17" s="5">
        <v>97.7</v>
      </c>
      <c r="K17" s="5">
        <v>98.4</v>
      </c>
      <c r="L17" s="5">
        <v>100.1</v>
      </c>
      <c r="M17" s="5">
        <v>97.9</v>
      </c>
      <c r="N17" s="5">
        <v>98.9</v>
      </c>
      <c r="O17" s="5">
        <v>95.2</v>
      </c>
      <c r="P17" s="5">
        <v>98.4</v>
      </c>
    </row>
    <row r="18" spans="1:19" ht="26.25" x14ac:dyDescent="0.25">
      <c r="A18" s="4" t="s">
        <v>72</v>
      </c>
      <c r="B18" s="6"/>
      <c r="C18" s="5">
        <v>98.5</v>
      </c>
      <c r="D18" s="5">
        <v>97.2</v>
      </c>
      <c r="E18" s="5">
        <v>96.8</v>
      </c>
      <c r="F18" s="5">
        <v>100.5</v>
      </c>
      <c r="G18" s="5">
        <v>98.2</v>
      </c>
      <c r="H18" s="5">
        <v>98.2</v>
      </c>
      <c r="I18" s="5">
        <v>97.3</v>
      </c>
      <c r="J18" s="5">
        <v>98</v>
      </c>
      <c r="K18" s="5">
        <v>97.2</v>
      </c>
      <c r="L18" s="5">
        <v>99</v>
      </c>
      <c r="M18" s="5">
        <v>97.7</v>
      </c>
      <c r="N18" s="5">
        <v>100.9</v>
      </c>
      <c r="O18" s="5">
        <v>96.3</v>
      </c>
      <c r="P18" s="5">
        <v>98.2</v>
      </c>
    </row>
    <row r="19" spans="1:19" x14ac:dyDescent="0.25">
      <c r="A19" s="4" t="s">
        <v>31</v>
      </c>
      <c r="B19" s="5">
        <v>98.6</v>
      </c>
      <c r="C19" s="5">
        <v>98.5</v>
      </c>
      <c r="D19" s="5">
        <v>97.5</v>
      </c>
      <c r="E19" s="5">
        <v>97.1</v>
      </c>
      <c r="F19" s="5">
        <v>99.2</v>
      </c>
      <c r="G19" s="5">
        <v>98.4</v>
      </c>
      <c r="H19" s="5">
        <v>98.1</v>
      </c>
      <c r="I19" s="5">
        <v>97.3</v>
      </c>
      <c r="J19" s="5">
        <v>97.8</v>
      </c>
      <c r="K19" s="5">
        <v>97.7</v>
      </c>
      <c r="L19" s="5">
        <v>98.7</v>
      </c>
      <c r="M19" s="5">
        <v>97.6</v>
      </c>
      <c r="N19" s="5">
        <v>98</v>
      </c>
      <c r="O19" s="5">
        <v>95.1</v>
      </c>
      <c r="P19" s="5">
        <v>97.7</v>
      </c>
    </row>
    <row r="20" spans="1:19" x14ac:dyDescent="0.25">
      <c r="A20" s="4" t="s">
        <v>32</v>
      </c>
      <c r="B20" s="5">
        <v>98.9</v>
      </c>
      <c r="C20" s="5">
        <v>98.4</v>
      </c>
      <c r="D20" s="5">
        <v>97.2</v>
      </c>
      <c r="E20" s="5">
        <v>96.4</v>
      </c>
      <c r="F20" s="5">
        <v>97.9</v>
      </c>
      <c r="G20" s="5">
        <v>98.6</v>
      </c>
      <c r="H20" s="5">
        <v>97.8</v>
      </c>
      <c r="I20" s="5">
        <v>97.3</v>
      </c>
      <c r="J20" s="5">
        <v>97.7</v>
      </c>
      <c r="K20" s="5">
        <v>98.2</v>
      </c>
      <c r="L20" s="5">
        <v>98.3</v>
      </c>
      <c r="M20" s="5">
        <v>98</v>
      </c>
      <c r="N20" s="5">
        <v>98.5</v>
      </c>
      <c r="O20" s="5">
        <v>96.6</v>
      </c>
      <c r="P20" s="5">
        <v>97.6</v>
      </c>
    </row>
    <row r="21" spans="1:19" x14ac:dyDescent="0.25">
      <c r="A21" s="4" t="s">
        <v>33</v>
      </c>
      <c r="B21" s="5">
        <v>99</v>
      </c>
      <c r="C21" s="5">
        <v>98.6</v>
      </c>
      <c r="D21" s="5">
        <v>97.1</v>
      </c>
      <c r="E21" s="5">
        <v>96.8</v>
      </c>
      <c r="F21" s="5">
        <v>98</v>
      </c>
      <c r="G21" s="5">
        <v>98.4</v>
      </c>
      <c r="H21" s="5">
        <v>97.7</v>
      </c>
      <c r="I21" s="5">
        <v>97.3</v>
      </c>
      <c r="J21" s="5">
        <v>97.5</v>
      </c>
      <c r="K21" s="5">
        <v>98.2</v>
      </c>
      <c r="L21" s="5">
        <v>98.1</v>
      </c>
      <c r="M21" s="5">
        <v>98.3</v>
      </c>
      <c r="N21" s="5">
        <v>97.9</v>
      </c>
      <c r="O21" s="5">
        <v>97.4</v>
      </c>
      <c r="P21" s="5">
        <v>97.7</v>
      </c>
    </row>
    <row r="22" spans="1:19" x14ac:dyDescent="0.25">
      <c r="A22" s="4" t="s">
        <v>34</v>
      </c>
      <c r="B22" s="5">
        <v>98.9</v>
      </c>
      <c r="C22" s="5">
        <v>99.5</v>
      </c>
      <c r="D22" s="5">
        <v>97</v>
      </c>
      <c r="E22" s="5">
        <v>97.6</v>
      </c>
      <c r="F22" s="5">
        <v>99</v>
      </c>
      <c r="G22" s="5">
        <v>98.3</v>
      </c>
      <c r="H22" s="5">
        <v>97.6</v>
      </c>
      <c r="I22" s="5">
        <v>97.3</v>
      </c>
      <c r="J22" s="5">
        <v>97.4</v>
      </c>
      <c r="K22" s="5">
        <v>98.2</v>
      </c>
      <c r="L22" s="5">
        <v>97.9</v>
      </c>
      <c r="M22" s="5">
        <v>98.4</v>
      </c>
      <c r="N22" s="5">
        <v>97.5</v>
      </c>
      <c r="O22" s="5">
        <v>97.4</v>
      </c>
      <c r="P22" s="5">
        <v>97.7</v>
      </c>
    </row>
    <row r="23" spans="1:19" x14ac:dyDescent="0.25">
      <c r="A23" s="4" t="s">
        <v>35</v>
      </c>
      <c r="B23" s="5">
        <v>98.9</v>
      </c>
      <c r="C23" s="5">
        <v>99.4</v>
      </c>
      <c r="D23" s="5">
        <v>96.9</v>
      </c>
      <c r="E23" s="5">
        <v>98.1</v>
      </c>
      <c r="F23" s="5">
        <v>99.5</v>
      </c>
      <c r="G23" s="5">
        <v>98.2</v>
      </c>
      <c r="H23" s="5">
        <v>97.6</v>
      </c>
      <c r="I23" s="5">
        <v>97.6</v>
      </c>
      <c r="J23" s="5">
        <v>97.4</v>
      </c>
      <c r="K23" s="5">
        <v>98.2</v>
      </c>
      <c r="L23" s="5">
        <v>97.7</v>
      </c>
      <c r="M23" s="5">
        <v>98.3</v>
      </c>
      <c r="N23" s="5">
        <v>97.1</v>
      </c>
      <c r="O23" s="5">
        <v>97.5</v>
      </c>
      <c r="P23" s="5">
        <v>97.6</v>
      </c>
    </row>
    <row r="24" spans="1:19" ht="15.75" thickBot="1" x14ac:dyDescent="0.3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9" ht="26.25" x14ac:dyDescent="0.25">
      <c r="A25" s="4" t="s">
        <v>0</v>
      </c>
      <c r="B25" s="4" t="s">
        <v>98</v>
      </c>
      <c r="C25" s="4" t="s">
        <v>97</v>
      </c>
      <c r="D25" s="4" t="s">
        <v>96</v>
      </c>
      <c r="E25" s="4" t="s">
        <v>95</v>
      </c>
      <c r="F25" s="4" t="s">
        <v>94</v>
      </c>
      <c r="G25" s="4" t="s">
        <v>93</v>
      </c>
      <c r="H25" s="4" t="s">
        <v>92</v>
      </c>
      <c r="I25" s="4" t="s">
        <v>91</v>
      </c>
      <c r="J25" s="4" t="s">
        <v>90</v>
      </c>
      <c r="K25" s="4" t="s">
        <v>89</v>
      </c>
      <c r="L25" s="4" t="s">
        <v>88</v>
      </c>
      <c r="M25" s="4" t="s">
        <v>87</v>
      </c>
      <c r="N25" s="4" t="s">
        <v>86</v>
      </c>
      <c r="O25" s="4" t="s">
        <v>85</v>
      </c>
      <c r="P25" s="4" t="s">
        <v>84</v>
      </c>
    </row>
    <row r="26" spans="1:19" x14ac:dyDescent="0.25">
      <c r="A26" s="4" t="s">
        <v>31</v>
      </c>
      <c r="B26" s="5">
        <v>96.7</v>
      </c>
      <c r="C26" s="5">
        <v>95.6</v>
      </c>
      <c r="D26" s="5">
        <v>97.5</v>
      </c>
      <c r="E26" s="5">
        <v>95.8</v>
      </c>
      <c r="F26" s="5">
        <v>96</v>
      </c>
      <c r="G26" s="5">
        <v>96</v>
      </c>
      <c r="H26" s="5">
        <v>98.1</v>
      </c>
      <c r="I26" s="5">
        <v>97.6</v>
      </c>
      <c r="J26" s="5">
        <v>96.4</v>
      </c>
      <c r="K26" s="5">
        <v>98.1</v>
      </c>
      <c r="L26" s="5">
        <v>97.9</v>
      </c>
      <c r="M26" s="5">
        <v>96.8</v>
      </c>
      <c r="N26" s="5">
        <v>97.4</v>
      </c>
      <c r="O26" s="5">
        <v>90.5</v>
      </c>
      <c r="P26" s="5">
        <v>96</v>
      </c>
      <c r="R26" s="2" t="s">
        <v>63</v>
      </c>
      <c r="S26" s="3">
        <f>COUNT(B26:P47)</f>
        <v>324</v>
      </c>
    </row>
    <row r="27" spans="1:19" x14ac:dyDescent="0.25">
      <c r="A27" s="4" t="s">
        <v>32</v>
      </c>
      <c r="B27" s="5">
        <v>97.9</v>
      </c>
      <c r="C27" s="5">
        <v>96.3</v>
      </c>
      <c r="D27" s="5">
        <v>97.7</v>
      </c>
      <c r="E27" s="5">
        <v>96</v>
      </c>
      <c r="F27" s="5">
        <v>96.3</v>
      </c>
      <c r="G27" s="5">
        <v>96.7</v>
      </c>
      <c r="H27" s="5">
        <v>98.2</v>
      </c>
      <c r="I27" s="5">
        <v>95.2</v>
      </c>
      <c r="J27" s="5">
        <v>95.8</v>
      </c>
      <c r="K27" s="5">
        <v>98.4</v>
      </c>
      <c r="L27" s="5">
        <v>97.8</v>
      </c>
      <c r="M27" s="5">
        <v>97.3</v>
      </c>
      <c r="N27" s="5">
        <v>97.7</v>
      </c>
      <c r="O27" s="5">
        <v>90.5</v>
      </c>
      <c r="P27" s="5">
        <v>97.4</v>
      </c>
      <c r="R27" s="2" t="s">
        <v>64</v>
      </c>
      <c r="S27" s="3">
        <f>AVERAGE(B26:P47)</f>
        <v>96.629320987654353</v>
      </c>
    </row>
    <row r="28" spans="1:19" x14ac:dyDescent="0.25">
      <c r="A28" s="4" t="s">
        <v>33</v>
      </c>
      <c r="B28" s="5">
        <v>97.5</v>
      </c>
      <c r="C28" s="5">
        <v>96.3</v>
      </c>
      <c r="D28" s="5">
        <v>97.7</v>
      </c>
      <c r="E28" s="5">
        <v>96.9</v>
      </c>
      <c r="F28" s="5">
        <v>97.2</v>
      </c>
      <c r="G28" s="5">
        <v>96.8</v>
      </c>
      <c r="H28" s="5">
        <v>98.3</v>
      </c>
      <c r="I28" s="5">
        <v>97.5</v>
      </c>
      <c r="J28" s="5">
        <v>96.6</v>
      </c>
      <c r="K28" s="5">
        <v>98.4</v>
      </c>
      <c r="L28" s="5">
        <v>98.1</v>
      </c>
      <c r="M28" s="5">
        <v>97.6</v>
      </c>
      <c r="N28" s="5">
        <v>98</v>
      </c>
      <c r="O28" s="5">
        <v>90.5</v>
      </c>
      <c r="P28" s="5">
        <v>97.8</v>
      </c>
      <c r="R28" s="2" t="s">
        <v>65</v>
      </c>
      <c r="S28" s="3">
        <f>STDEV(B26:P47)</f>
        <v>1.7463730221694469</v>
      </c>
    </row>
    <row r="29" spans="1:19" x14ac:dyDescent="0.25">
      <c r="A29" s="4" t="s">
        <v>34</v>
      </c>
      <c r="B29" s="5">
        <v>97.6</v>
      </c>
      <c r="C29" s="5">
        <v>95.4</v>
      </c>
      <c r="D29" s="5">
        <v>97.6</v>
      </c>
      <c r="E29" s="5">
        <v>97.8</v>
      </c>
      <c r="F29" s="5">
        <v>97.2</v>
      </c>
      <c r="G29" s="5">
        <v>97.4</v>
      </c>
      <c r="H29" s="5">
        <v>98.4</v>
      </c>
      <c r="I29" s="5">
        <v>97.3</v>
      </c>
      <c r="J29" s="5">
        <v>97.3</v>
      </c>
      <c r="K29" s="5">
        <v>98.8</v>
      </c>
      <c r="L29" s="5">
        <v>98.2</v>
      </c>
      <c r="M29" s="5">
        <v>97.8</v>
      </c>
      <c r="N29" s="5">
        <v>98.3</v>
      </c>
      <c r="O29" s="5">
        <v>90.5</v>
      </c>
      <c r="P29" s="5">
        <v>97.9</v>
      </c>
      <c r="R29" s="2" t="s">
        <v>66</v>
      </c>
      <c r="S29" s="3">
        <f>S28/SQRT(S26)</f>
        <v>9.7020723453858163E-2</v>
      </c>
    </row>
    <row r="30" spans="1:19" x14ac:dyDescent="0.25">
      <c r="A30" s="4" t="s">
        <v>35</v>
      </c>
      <c r="B30" s="5">
        <v>97.7</v>
      </c>
      <c r="C30" s="5">
        <v>95.8</v>
      </c>
      <c r="D30" s="5">
        <v>97.7</v>
      </c>
      <c r="E30" s="5">
        <v>97.3</v>
      </c>
      <c r="F30" s="5">
        <v>97.1</v>
      </c>
      <c r="G30" s="5">
        <v>97.8</v>
      </c>
      <c r="H30" s="5">
        <v>98.5</v>
      </c>
      <c r="I30" s="5">
        <v>97.1</v>
      </c>
      <c r="J30" s="5">
        <v>97.2</v>
      </c>
      <c r="K30" s="5">
        <v>98.8</v>
      </c>
      <c r="L30" s="5">
        <v>98.1</v>
      </c>
      <c r="M30" s="5">
        <v>97.9</v>
      </c>
      <c r="N30" s="5">
        <v>98.1</v>
      </c>
      <c r="O30" s="5">
        <v>90.5</v>
      </c>
      <c r="P30" s="5">
        <v>97.6</v>
      </c>
    </row>
    <row r="31" spans="1:19" x14ac:dyDescent="0.25">
      <c r="A31" s="4" t="s">
        <v>83</v>
      </c>
      <c r="B31" s="5">
        <v>96.9</v>
      </c>
      <c r="C31" s="5">
        <v>94.6</v>
      </c>
      <c r="D31" s="5">
        <v>97.2</v>
      </c>
      <c r="E31" s="5">
        <v>96.1</v>
      </c>
      <c r="F31" s="5">
        <v>96</v>
      </c>
      <c r="G31" s="5">
        <v>98</v>
      </c>
      <c r="H31" s="5">
        <v>98</v>
      </c>
      <c r="I31" s="5">
        <v>97.1</v>
      </c>
      <c r="J31" s="5">
        <v>97.2</v>
      </c>
      <c r="K31" s="5">
        <v>98.1</v>
      </c>
      <c r="L31" s="5">
        <v>95.9</v>
      </c>
      <c r="M31" s="5">
        <v>96.4</v>
      </c>
      <c r="N31" s="5">
        <v>97.4</v>
      </c>
      <c r="O31" s="5">
        <v>91</v>
      </c>
      <c r="P31" s="5">
        <v>97.3</v>
      </c>
    </row>
    <row r="32" spans="1:19" x14ac:dyDescent="0.25">
      <c r="A32" s="4" t="s">
        <v>82</v>
      </c>
      <c r="B32" s="5">
        <v>96.8</v>
      </c>
      <c r="C32" s="5">
        <v>94.6</v>
      </c>
      <c r="D32" s="5">
        <v>97.6</v>
      </c>
      <c r="E32" s="5">
        <v>95.3</v>
      </c>
      <c r="F32" s="5">
        <v>93.9</v>
      </c>
      <c r="G32" s="5">
        <v>97.1</v>
      </c>
      <c r="H32" s="5">
        <v>98.4</v>
      </c>
      <c r="I32" s="5">
        <v>96.2</v>
      </c>
      <c r="J32" s="5">
        <v>96.1</v>
      </c>
      <c r="K32" s="5">
        <v>98.6</v>
      </c>
      <c r="L32" s="5">
        <v>96.2</v>
      </c>
      <c r="M32" s="5">
        <v>96.4</v>
      </c>
      <c r="N32" s="5">
        <v>97.9</v>
      </c>
      <c r="O32" s="5">
        <v>95.3</v>
      </c>
      <c r="P32" s="5">
        <v>97.2</v>
      </c>
    </row>
    <row r="33" spans="1:16" x14ac:dyDescent="0.25">
      <c r="A33" s="4" t="s">
        <v>81</v>
      </c>
      <c r="B33" s="5">
        <v>97.4</v>
      </c>
      <c r="C33" s="5">
        <v>93.5</v>
      </c>
      <c r="D33" s="5">
        <v>97.6</v>
      </c>
      <c r="E33" s="5">
        <v>95.4</v>
      </c>
      <c r="F33" s="5">
        <v>94.8</v>
      </c>
      <c r="G33" s="5">
        <v>96.8</v>
      </c>
      <c r="H33" s="5">
        <v>98.6</v>
      </c>
      <c r="I33" s="5">
        <v>97.3</v>
      </c>
      <c r="J33" s="5">
        <v>96.3</v>
      </c>
      <c r="K33" s="5">
        <v>98.8</v>
      </c>
      <c r="L33" s="5">
        <v>96.9</v>
      </c>
      <c r="M33" s="5">
        <v>96.4</v>
      </c>
      <c r="N33" s="5">
        <v>98.1</v>
      </c>
      <c r="O33" s="5">
        <v>96</v>
      </c>
      <c r="P33" s="5">
        <v>96.5</v>
      </c>
    </row>
    <row r="34" spans="1:16" x14ac:dyDescent="0.25">
      <c r="A34" s="4" t="s">
        <v>80</v>
      </c>
      <c r="B34" s="5">
        <v>96.2</v>
      </c>
      <c r="C34" s="5">
        <v>94.6</v>
      </c>
      <c r="D34" s="5">
        <v>97.6</v>
      </c>
      <c r="E34" s="5">
        <v>95.8</v>
      </c>
      <c r="F34" s="5">
        <v>94.9</v>
      </c>
      <c r="G34" s="5">
        <v>96.8</v>
      </c>
      <c r="H34" s="5">
        <v>98.7</v>
      </c>
      <c r="I34" s="5">
        <v>95.7</v>
      </c>
      <c r="J34" s="5">
        <v>96.7</v>
      </c>
      <c r="K34" s="5">
        <v>98.8</v>
      </c>
      <c r="L34" s="5">
        <v>96.1</v>
      </c>
      <c r="M34" s="5">
        <v>96.3</v>
      </c>
      <c r="N34" s="5">
        <v>96.8</v>
      </c>
      <c r="O34" s="5">
        <v>96.5</v>
      </c>
      <c r="P34" s="5">
        <v>96.8</v>
      </c>
    </row>
    <row r="35" spans="1:16" x14ac:dyDescent="0.25">
      <c r="A35" s="4" t="s">
        <v>79</v>
      </c>
      <c r="B35" s="5">
        <v>97</v>
      </c>
      <c r="C35" s="5">
        <v>91.8</v>
      </c>
      <c r="D35" s="5">
        <v>97.7</v>
      </c>
      <c r="E35" s="5">
        <v>96.7</v>
      </c>
      <c r="F35" s="5">
        <v>94.2</v>
      </c>
      <c r="G35" s="5">
        <v>96.5</v>
      </c>
      <c r="H35" s="5">
        <v>99</v>
      </c>
      <c r="I35" s="5">
        <v>97.1</v>
      </c>
      <c r="J35" s="5">
        <v>95</v>
      </c>
      <c r="K35" s="5">
        <v>98.4</v>
      </c>
      <c r="L35" s="5">
        <v>95.5</v>
      </c>
      <c r="M35" s="5">
        <v>96.8</v>
      </c>
      <c r="N35" s="5">
        <v>96.8</v>
      </c>
      <c r="O35" s="5">
        <v>96</v>
      </c>
      <c r="P35" s="5">
        <v>96.8</v>
      </c>
    </row>
    <row r="36" spans="1:16" x14ac:dyDescent="0.25">
      <c r="A36" s="4" t="s">
        <v>78</v>
      </c>
      <c r="B36" s="5">
        <v>97.3</v>
      </c>
      <c r="C36" s="5">
        <v>91.1</v>
      </c>
      <c r="D36" s="5">
        <v>97.8</v>
      </c>
      <c r="E36" s="5">
        <v>97.2</v>
      </c>
      <c r="F36" s="5">
        <v>94.4</v>
      </c>
      <c r="G36" s="5">
        <v>96.7</v>
      </c>
      <c r="H36" s="5">
        <v>99.1</v>
      </c>
      <c r="I36" s="5">
        <v>97.4</v>
      </c>
      <c r="J36" s="5">
        <v>96</v>
      </c>
      <c r="K36" s="5">
        <v>98.2</v>
      </c>
      <c r="L36" s="5">
        <v>95.4</v>
      </c>
      <c r="M36" s="5">
        <v>96.8</v>
      </c>
      <c r="N36" s="5">
        <v>96.5</v>
      </c>
      <c r="O36" s="5">
        <v>96.2</v>
      </c>
      <c r="P36" s="5">
        <v>96.8</v>
      </c>
    </row>
    <row r="37" spans="1:16" x14ac:dyDescent="0.25">
      <c r="A37" s="4" t="s">
        <v>77</v>
      </c>
      <c r="B37" s="6"/>
      <c r="C37" s="5">
        <v>93.1</v>
      </c>
      <c r="D37" s="5">
        <v>97.6</v>
      </c>
      <c r="E37" s="5">
        <v>97.2</v>
      </c>
      <c r="F37" s="5">
        <v>94.3</v>
      </c>
      <c r="G37" s="5">
        <v>97</v>
      </c>
      <c r="H37" s="5">
        <v>98.9</v>
      </c>
      <c r="I37" s="5">
        <v>96.2</v>
      </c>
      <c r="J37" s="5">
        <v>95.9</v>
      </c>
      <c r="K37" s="5">
        <v>98.1</v>
      </c>
      <c r="L37" s="5">
        <v>93.7</v>
      </c>
      <c r="M37" s="5">
        <v>95.9</v>
      </c>
      <c r="N37" s="5">
        <v>96.3</v>
      </c>
      <c r="O37" s="5">
        <v>96.2</v>
      </c>
      <c r="P37" s="5">
        <v>97.6</v>
      </c>
    </row>
    <row r="38" spans="1:16" x14ac:dyDescent="0.25">
      <c r="A38" s="4" t="s">
        <v>76</v>
      </c>
      <c r="B38" s="6"/>
      <c r="C38" s="5">
        <v>91.8</v>
      </c>
      <c r="D38" s="5">
        <v>97.7</v>
      </c>
      <c r="E38" s="5">
        <v>97.6</v>
      </c>
      <c r="F38" s="5">
        <v>93.7</v>
      </c>
      <c r="G38" s="5">
        <v>94</v>
      </c>
      <c r="H38" s="5">
        <v>99.1</v>
      </c>
      <c r="I38" s="5">
        <v>97</v>
      </c>
      <c r="J38" s="5">
        <v>96.7</v>
      </c>
      <c r="K38" s="5">
        <v>98.1</v>
      </c>
      <c r="L38" s="5">
        <v>97.4</v>
      </c>
      <c r="M38" s="5">
        <v>96.3</v>
      </c>
      <c r="N38" s="5">
        <v>97.2</v>
      </c>
      <c r="O38" s="5">
        <v>96.2</v>
      </c>
      <c r="P38" s="5">
        <v>97.5</v>
      </c>
    </row>
    <row r="39" spans="1:16" x14ac:dyDescent="0.25">
      <c r="A39" s="4" t="s">
        <v>75</v>
      </c>
      <c r="B39" s="6"/>
      <c r="C39" s="5">
        <v>90.1</v>
      </c>
      <c r="D39" s="5">
        <v>97.7</v>
      </c>
      <c r="E39" s="5">
        <v>96.9</v>
      </c>
      <c r="F39" s="5">
        <v>94.7</v>
      </c>
      <c r="G39" s="5">
        <v>96.7</v>
      </c>
      <c r="H39" s="5">
        <v>99.2</v>
      </c>
      <c r="I39" s="5">
        <v>96.5</v>
      </c>
      <c r="J39" s="5">
        <v>94.3</v>
      </c>
      <c r="K39" s="5">
        <v>97.5</v>
      </c>
      <c r="L39" s="5">
        <v>95.4</v>
      </c>
      <c r="M39" s="5">
        <v>95.7</v>
      </c>
      <c r="N39" s="5">
        <v>96.8</v>
      </c>
      <c r="O39" s="5">
        <v>96.6</v>
      </c>
      <c r="P39" s="5">
        <v>98</v>
      </c>
    </row>
    <row r="40" spans="1:16" ht="26.25" x14ac:dyDescent="0.25">
      <c r="A40" s="4" t="s">
        <v>74</v>
      </c>
      <c r="B40" s="6"/>
      <c r="C40" s="5">
        <v>92.1</v>
      </c>
      <c r="D40" s="5">
        <v>97.7</v>
      </c>
      <c r="E40" s="5">
        <v>97.1</v>
      </c>
      <c r="F40" s="5">
        <v>93.7</v>
      </c>
      <c r="G40" s="5">
        <v>96.2</v>
      </c>
      <c r="H40" s="5">
        <v>99.3</v>
      </c>
      <c r="I40" s="5">
        <v>94.9</v>
      </c>
      <c r="J40" s="5">
        <v>95.7</v>
      </c>
      <c r="K40" s="5">
        <v>97.9</v>
      </c>
      <c r="L40" s="5">
        <v>97.6</v>
      </c>
      <c r="M40" s="5">
        <v>96.2</v>
      </c>
      <c r="N40" s="5">
        <v>97.8</v>
      </c>
      <c r="O40" s="5">
        <v>96.7</v>
      </c>
      <c r="P40" s="5">
        <v>97.9</v>
      </c>
    </row>
    <row r="41" spans="1:16" ht="26.25" x14ac:dyDescent="0.25">
      <c r="A41" s="4" t="s">
        <v>73</v>
      </c>
      <c r="B41" s="6"/>
      <c r="C41" s="5">
        <v>90.3</v>
      </c>
      <c r="D41" s="5">
        <v>97.6</v>
      </c>
      <c r="E41" s="5">
        <v>96.1</v>
      </c>
      <c r="F41" s="5">
        <v>93.4</v>
      </c>
      <c r="G41" s="5">
        <v>96.7</v>
      </c>
      <c r="H41" s="5">
        <v>99.2</v>
      </c>
      <c r="I41" s="5">
        <v>94.4</v>
      </c>
      <c r="J41" s="5">
        <v>95.6</v>
      </c>
      <c r="K41" s="5">
        <v>98.4</v>
      </c>
      <c r="L41" s="5">
        <v>95.6</v>
      </c>
      <c r="M41" s="5">
        <v>96.4</v>
      </c>
      <c r="N41" s="5">
        <v>96.9</v>
      </c>
      <c r="O41" s="5">
        <v>96.7</v>
      </c>
      <c r="P41" s="5">
        <v>97.4</v>
      </c>
    </row>
    <row r="42" spans="1:16" ht="26.25" x14ac:dyDescent="0.25">
      <c r="A42" s="4" t="s">
        <v>72</v>
      </c>
      <c r="B42" s="6"/>
      <c r="C42" s="5">
        <v>93.4</v>
      </c>
      <c r="D42" s="5">
        <v>97.6</v>
      </c>
      <c r="E42" s="5">
        <v>96.4</v>
      </c>
      <c r="F42" s="5">
        <v>95</v>
      </c>
      <c r="G42" s="5">
        <v>96.4</v>
      </c>
      <c r="H42" s="5">
        <v>99</v>
      </c>
      <c r="I42" s="5">
        <v>96.8</v>
      </c>
      <c r="J42" s="5">
        <v>96.5</v>
      </c>
      <c r="K42" s="5">
        <v>97.2</v>
      </c>
      <c r="L42" s="5">
        <v>95.8</v>
      </c>
      <c r="M42" s="5">
        <v>96.3</v>
      </c>
      <c r="N42" s="5">
        <v>97.7</v>
      </c>
      <c r="O42" s="5">
        <v>96</v>
      </c>
      <c r="P42" s="5">
        <v>97.8</v>
      </c>
    </row>
    <row r="43" spans="1:16" x14ac:dyDescent="0.25">
      <c r="A43" s="4" t="s">
        <v>31</v>
      </c>
      <c r="B43" s="5">
        <v>97.3</v>
      </c>
      <c r="C43" s="5">
        <v>92.7</v>
      </c>
      <c r="D43" s="5">
        <v>97.9</v>
      </c>
      <c r="E43" s="5">
        <v>96</v>
      </c>
      <c r="F43" s="5">
        <v>96.2</v>
      </c>
      <c r="G43" s="5">
        <v>96.4</v>
      </c>
      <c r="H43" s="5">
        <v>99</v>
      </c>
      <c r="I43" s="5">
        <v>96.5</v>
      </c>
      <c r="J43" s="5">
        <v>96.4</v>
      </c>
      <c r="K43" s="5">
        <v>97.7</v>
      </c>
      <c r="L43" s="5">
        <v>98.1</v>
      </c>
      <c r="M43" s="5">
        <v>97.3</v>
      </c>
      <c r="N43" s="5">
        <v>97.5</v>
      </c>
      <c r="O43" s="5">
        <v>94.1</v>
      </c>
      <c r="P43" s="5">
        <v>96.8</v>
      </c>
    </row>
    <row r="44" spans="1:16" x14ac:dyDescent="0.25">
      <c r="A44" s="4" t="s">
        <v>32</v>
      </c>
      <c r="B44" s="5">
        <v>97.6</v>
      </c>
      <c r="C44" s="5">
        <v>94.8</v>
      </c>
      <c r="D44" s="5">
        <v>97.8</v>
      </c>
      <c r="E44" s="5">
        <v>97.1</v>
      </c>
      <c r="F44" s="5">
        <v>97.5</v>
      </c>
      <c r="G44" s="5">
        <v>96.3</v>
      </c>
      <c r="H44" s="5">
        <v>99</v>
      </c>
      <c r="I44" s="5">
        <v>96.7</v>
      </c>
      <c r="J44" s="5">
        <v>94.3</v>
      </c>
      <c r="K44" s="5">
        <v>98.1</v>
      </c>
      <c r="L44" s="5">
        <v>98.4</v>
      </c>
      <c r="M44" s="5">
        <v>97.7</v>
      </c>
      <c r="N44" s="5">
        <v>96.7</v>
      </c>
      <c r="O44" s="5">
        <v>94.1</v>
      </c>
      <c r="P44" s="5">
        <v>97.2</v>
      </c>
    </row>
    <row r="45" spans="1:16" x14ac:dyDescent="0.25">
      <c r="A45" s="4" t="s">
        <v>33</v>
      </c>
      <c r="B45" s="5">
        <v>97.7</v>
      </c>
      <c r="C45" s="5">
        <v>94</v>
      </c>
      <c r="D45" s="5">
        <v>97.7</v>
      </c>
      <c r="E45" s="5">
        <v>97.5</v>
      </c>
      <c r="F45" s="5">
        <v>97.7</v>
      </c>
      <c r="G45" s="5">
        <v>95.5</v>
      </c>
      <c r="H45" s="5">
        <v>98.7</v>
      </c>
      <c r="I45" s="5">
        <v>96.8</v>
      </c>
      <c r="J45" s="5">
        <v>94.7</v>
      </c>
      <c r="K45" s="5">
        <v>98.1</v>
      </c>
      <c r="L45" s="5">
        <v>98.5</v>
      </c>
      <c r="M45" s="5">
        <v>97.3</v>
      </c>
      <c r="N45" s="5">
        <v>98.2</v>
      </c>
      <c r="O45" s="5">
        <v>92.3</v>
      </c>
      <c r="P45" s="5">
        <v>97.2</v>
      </c>
    </row>
    <row r="46" spans="1:16" x14ac:dyDescent="0.25">
      <c r="A46" s="4" t="s">
        <v>34</v>
      </c>
      <c r="B46" s="5">
        <v>97.7</v>
      </c>
      <c r="C46" s="5">
        <v>97.6</v>
      </c>
      <c r="D46" s="5">
        <v>97.7</v>
      </c>
      <c r="E46" s="5">
        <v>97.5</v>
      </c>
      <c r="F46" s="5">
        <v>97</v>
      </c>
      <c r="G46" s="5">
        <v>95.5</v>
      </c>
      <c r="H46" s="5">
        <v>98.7</v>
      </c>
      <c r="I46" s="5">
        <v>97</v>
      </c>
      <c r="J46" s="5">
        <v>96.3</v>
      </c>
      <c r="K46" s="5">
        <v>98.4</v>
      </c>
      <c r="L46" s="5">
        <v>98.5</v>
      </c>
      <c r="M46" s="5">
        <v>97.5</v>
      </c>
      <c r="N46" s="5">
        <v>97.3</v>
      </c>
      <c r="O46" s="5">
        <v>92.4</v>
      </c>
      <c r="P46" s="5">
        <v>97.5</v>
      </c>
    </row>
    <row r="47" spans="1:16" x14ac:dyDescent="0.25">
      <c r="A47" s="4" t="s">
        <v>35</v>
      </c>
      <c r="B47" s="5">
        <v>97.8</v>
      </c>
      <c r="C47" s="5">
        <v>97.2</v>
      </c>
      <c r="D47" s="5">
        <v>97.6</v>
      </c>
      <c r="E47" s="5">
        <v>97.8</v>
      </c>
      <c r="F47" s="5">
        <v>97</v>
      </c>
      <c r="G47" s="5">
        <v>96</v>
      </c>
      <c r="H47" s="5">
        <v>98.7</v>
      </c>
      <c r="I47" s="5">
        <v>97</v>
      </c>
      <c r="J47" s="5">
        <v>92.5</v>
      </c>
      <c r="K47" s="5">
        <v>98.2</v>
      </c>
      <c r="L47" s="5">
        <v>98.4</v>
      </c>
      <c r="M47" s="5">
        <v>97.8</v>
      </c>
      <c r="N47" s="5">
        <v>97.7</v>
      </c>
      <c r="O47" s="5">
        <v>92</v>
      </c>
      <c r="P47" s="5">
        <v>97.5</v>
      </c>
    </row>
  </sheetData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Pulse</vt:lpstr>
      <vt:lpstr>Blood Pressure</vt:lpstr>
      <vt:lpstr>Temperature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</dc:creator>
  <cp:lastModifiedBy>Mark</cp:lastModifiedBy>
  <cp:lastPrinted>2014-02-20T07:08:03Z</cp:lastPrinted>
  <dcterms:created xsi:type="dcterms:W3CDTF">2014-02-14T00:53:32Z</dcterms:created>
  <dcterms:modified xsi:type="dcterms:W3CDTF">2014-02-20T07:31:11Z</dcterms:modified>
</cp:coreProperties>
</file>