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iss\Dropbox\Ezra-Summer-2015\CRT-files\20150814_CRT\"/>
    </mc:Choice>
  </mc:AlternateContent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</sheets>
  <calcPr calcId="152511"/>
  <fileRecoveryPr repairLoad="1"/>
</workbook>
</file>

<file path=xl/calcChain.xml><?xml version="1.0" encoding="utf-8"?>
<calcChain xmlns="http://schemas.openxmlformats.org/spreadsheetml/2006/main">
  <c r="H10" i="1" l="1"/>
  <c r="I10" i="1" s="1"/>
  <c r="D10" i="1"/>
  <c r="E10" i="1" s="1"/>
  <c r="H9" i="1"/>
  <c r="I9" i="1" s="1"/>
  <c r="D9" i="1"/>
  <c r="E9" i="1" s="1"/>
  <c r="H8" i="1"/>
  <c r="I8" i="1" s="1"/>
  <c r="D8" i="1"/>
  <c r="E8" i="1" s="1"/>
  <c r="H7" i="1"/>
  <c r="I7" i="1" s="1"/>
  <c r="D7" i="1"/>
  <c r="E7" i="1" s="1"/>
  <c r="H6" i="1"/>
  <c r="I6" i="1" s="1"/>
  <c r="D6" i="1"/>
  <c r="E6" i="1" s="1"/>
  <c r="H5" i="1"/>
  <c r="I5" i="1" s="1"/>
  <c r="D5" i="1"/>
  <c r="E5" i="1" s="1"/>
  <c r="J5" i="1" l="1"/>
  <c r="J9" i="1"/>
  <c r="J6" i="1"/>
  <c r="J7" i="1"/>
  <c r="J8" i="1"/>
  <c r="J10" i="1"/>
</calcChain>
</file>

<file path=xl/sharedStrings.xml><?xml version="1.0" encoding="utf-8"?>
<sst xmlns="http://schemas.openxmlformats.org/spreadsheetml/2006/main" count="26" uniqueCount="19">
  <si>
    <t>Pc=2y/r</t>
  </si>
  <si>
    <t>Pc*r/2=y</t>
  </si>
  <si>
    <t>Pc (kPa)</t>
  </si>
  <si>
    <t>Pc (mPa)</t>
  </si>
  <si>
    <t>P_baseline</t>
  </si>
  <si>
    <t>P_cavit</t>
  </si>
  <si>
    <t>ID (mm)</t>
  </si>
  <si>
    <t>ID (m)</t>
  </si>
  <si>
    <t>r (m)</t>
  </si>
  <si>
    <t>y (mN/m)</t>
  </si>
  <si>
    <t>gauge</t>
  </si>
  <si>
    <t>style</t>
  </si>
  <si>
    <t>beveled</t>
  </si>
  <si>
    <t>flat</t>
  </si>
  <si>
    <t>notes</t>
  </si>
  <si>
    <t>before cleaning</t>
  </si>
  <si>
    <t>after cleaning with wire</t>
  </si>
  <si>
    <t>y_water = 72 mN/m</t>
  </si>
  <si>
    <t>new, unused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</si>
</sst>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F12" sqref="F12"/>
    </sheetView>
  </sheetViews>
  <sheetFormatPr defaultRowHeight="15" x14ac:dyDescent="0.25"/>
  <cols>
    <col min="1" max="1" width="10.7109375" bestFit="1" customWidth="1"/>
    <col min="10" max="10" width="9.5703125" bestFit="1" customWidth="1"/>
    <col min="11" max="11" width="22.42578125" bestFit="1" customWidth="1"/>
    <col min="12" max="12" width="8.140625" bestFit="1" customWidth="1"/>
    <col min="13" max="13" width="9" bestFit="1" customWidth="1"/>
    <col min="14" max="14" width="10" bestFit="1" customWidth="1"/>
    <col min="15" max="15" width="10.7109375" bestFit="1" customWidth="1"/>
    <col min="16" max="16" width="7.28515625" bestFit="1" customWidth="1"/>
    <col min="17" max="17" width="8" bestFit="1" customWidth="1"/>
    <col min="18" max="18" width="8.7109375" bestFit="1" customWidth="1"/>
    <col min="19" max="19" width="9.5703125" bestFit="1" customWidth="1"/>
  </cols>
  <sheetData>
    <row r="1" spans="1:11" x14ac:dyDescent="0.25">
      <c r="A1" t="s">
        <v>0</v>
      </c>
      <c r="C1" t="s">
        <v>17</v>
      </c>
    </row>
    <row r="2" spans="1:11" x14ac:dyDescent="0.25">
      <c r="A2" t="s">
        <v>1</v>
      </c>
    </row>
    <row r="4" spans="1:11" x14ac:dyDescent="0.25">
      <c r="A4" s="1" t="s">
        <v>10</v>
      </c>
      <c r="B4" s="1" t="s">
        <v>11</v>
      </c>
      <c r="C4" s="1" t="s">
        <v>6</v>
      </c>
      <c r="D4" s="1" t="s">
        <v>7</v>
      </c>
      <c r="E4" s="1" t="s">
        <v>8</v>
      </c>
      <c r="F4" s="1" t="s">
        <v>4</v>
      </c>
      <c r="G4" s="1" t="s">
        <v>5</v>
      </c>
      <c r="H4" s="1" t="s">
        <v>2</v>
      </c>
      <c r="I4" s="1" t="s">
        <v>3</v>
      </c>
      <c r="J4" s="1" t="s">
        <v>9</v>
      </c>
      <c r="K4" s="1" t="s">
        <v>14</v>
      </c>
    </row>
    <row r="5" spans="1:11" x14ac:dyDescent="0.25">
      <c r="A5" s="1">
        <v>26</v>
      </c>
      <c r="B5" s="1" t="s">
        <v>12</v>
      </c>
      <c r="C5" s="1">
        <v>0.26</v>
      </c>
      <c r="D5" s="1">
        <f>C5*0.001</f>
        <v>2.6000000000000003E-4</v>
      </c>
      <c r="E5" s="1">
        <f>D5/2</f>
        <v>1.3000000000000002E-4</v>
      </c>
      <c r="F5" s="1">
        <v>99.4</v>
      </c>
      <c r="G5" s="1">
        <v>106</v>
      </c>
      <c r="H5" s="1">
        <f>G5-F5</f>
        <v>6.5999999999999943</v>
      </c>
      <c r="I5" s="1">
        <f>H5*1000000</f>
        <v>6599999.9999999944</v>
      </c>
      <c r="J5" s="1">
        <f>I5*E5/2</f>
        <v>428.99999999999972</v>
      </c>
      <c r="K5" s="1" t="s">
        <v>15</v>
      </c>
    </row>
    <row r="6" spans="1:11" x14ac:dyDescent="0.25">
      <c r="A6" s="1">
        <v>26</v>
      </c>
      <c r="B6" s="1" t="s">
        <v>13</v>
      </c>
      <c r="C6" s="1">
        <v>0.26</v>
      </c>
      <c r="D6" s="1">
        <f>C6*0.001</f>
        <v>2.6000000000000003E-4</v>
      </c>
      <c r="E6" s="1">
        <f>D6/2</f>
        <v>1.3000000000000002E-4</v>
      </c>
      <c r="F6" s="1">
        <v>99.4</v>
      </c>
      <c r="G6" s="1">
        <v>100.8</v>
      </c>
      <c r="H6" s="1">
        <f>G6-F6</f>
        <v>1.3999999999999915</v>
      </c>
      <c r="I6" s="1">
        <f>H6*1000000</f>
        <v>1399999.9999999914</v>
      </c>
      <c r="J6" s="1">
        <f>I6*E6/2</f>
        <v>90.999999999999446</v>
      </c>
      <c r="K6" s="1" t="s">
        <v>18</v>
      </c>
    </row>
    <row r="7" spans="1:11" x14ac:dyDescent="0.25">
      <c r="A7" s="1">
        <v>26</v>
      </c>
      <c r="B7" s="1" t="s">
        <v>12</v>
      </c>
      <c r="C7" s="1">
        <v>0.26</v>
      </c>
      <c r="D7" s="1">
        <f>C7*0.001</f>
        <v>2.6000000000000003E-4</v>
      </c>
      <c r="E7" s="1">
        <f>D7/2</f>
        <v>1.3000000000000002E-4</v>
      </c>
      <c r="F7" s="1">
        <v>99.4</v>
      </c>
      <c r="G7" s="1">
        <v>100.5</v>
      </c>
      <c r="H7" s="1">
        <f>G7-F7</f>
        <v>1.0999999999999943</v>
      </c>
      <c r="I7" s="1">
        <f>H7*1000000</f>
        <v>1099999.9999999944</v>
      </c>
      <c r="J7" s="1">
        <f>I7*E7/2</f>
        <v>71.499999999999645</v>
      </c>
      <c r="K7" s="1" t="s">
        <v>16</v>
      </c>
    </row>
    <row r="8" spans="1:11" x14ac:dyDescent="0.25">
      <c r="A8" s="1">
        <v>22</v>
      </c>
      <c r="B8" s="1" t="s">
        <v>12</v>
      </c>
      <c r="C8" s="1">
        <v>0.41299999999999998</v>
      </c>
      <c r="D8" s="1">
        <f>C8*0.001</f>
        <v>4.1300000000000001E-4</v>
      </c>
      <c r="E8" s="1">
        <f>D8/2</f>
        <v>2.065E-4</v>
      </c>
      <c r="F8" s="1">
        <v>99.4</v>
      </c>
      <c r="G8" s="1">
        <v>100.1</v>
      </c>
      <c r="H8" s="1">
        <f>G8-F8</f>
        <v>0.69999999999998863</v>
      </c>
      <c r="I8" s="1">
        <f>H8*1000000</f>
        <v>699999.99999998859</v>
      </c>
      <c r="J8" s="1">
        <f>I8*E8/2</f>
        <v>72.274999999998826</v>
      </c>
      <c r="K8" s="1" t="s">
        <v>15</v>
      </c>
    </row>
    <row r="9" spans="1:11" x14ac:dyDescent="0.25">
      <c r="A9" s="1">
        <v>16</v>
      </c>
      <c r="B9" s="1" t="s">
        <v>12</v>
      </c>
      <c r="C9" s="1">
        <v>1.194</v>
      </c>
      <c r="D9" s="1">
        <f>C9*0.001</f>
        <v>1.194E-3</v>
      </c>
      <c r="E9" s="1">
        <f>D9/2</f>
        <v>5.9699999999999998E-4</v>
      </c>
      <c r="F9" s="1">
        <v>99.4</v>
      </c>
      <c r="G9" s="1">
        <v>99.7</v>
      </c>
      <c r="H9" s="1">
        <f>G9-F9</f>
        <v>0.29999999999999716</v>
      </c>
      <c r="I9" s="1">
        <f>H9*1000000</f>
        <v>299999.99999999715</v>
      </c>
      <c r="J9" s="1">
        <f>I9*E9/2</f>
        <v>89.549999999999145</v>
      </c>
      <c r="K9" s="1" t="s">
        <v>15</v>
      </c>
    </row>
    <row r="10" spans="1:11" x14ac:dyDescent="0.25">
      <c r="A10" s="1">
        <v>29</v>
      </c>
      <c r="B10" s="1" t="s">
        <v>13</v>
      </c>
      <c r="C10" s="1">
        <v>0.184</v>
      </c>
      <c r="D10" s="1">
        <f>C10*0.001</f>
        <v>1.84E-4</v>
      </c>
      <c r="E10" s="1">
        <f>D10/2</f>
        <v>9.2E-5</v>
      </c>
      <c r="F10" s="1">
        <v>99.3</v>
      </c>
      <c r="G10" s="1">
        <v>100.8</v>
      </c>
      <c r="H10" s="1">
        <f>G10-F10</f>
        <v>1.5</v>
      </c>
      <c r="I10" s="1">
        <f>H10*1000000</f>
        <v>1500000</v>
      </c>
      <c r="J10" s="1">
        <f>I10*E10/2</f>
        <v>69</v>
      </c>
      <c r="K10" s="1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Cavitate</dc:creator>
  <cp:lastModifiedBy>peytonlab-3</cp:lastModifiedBy>
  <dcterms:created xsi:type="dcterms:W3CDTF">2015-08-14T16:36:28Z</dcterms:created>
  <dcterms:modified xsi:type="dcterms:W3CDTF">2015-08-18T18:10:46Z</dcterms:modified>
</cp:coreProperties>
</file>