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jbrimle\Downloads\"/>
    </mc:Choice>
  </mc:AlternateContent>
  <bookViews>
    <workbookView xWindow="0" yWindow="0" windowWidth="19200" windowHeight="11490" activeTab="1"/>
  </bookViews>
  <sheets>
    <sheet name="Heart Rate" sheetId="1" r:id="rId1"/>
    <sheet name="Temperatur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8" i="2" l="1"/>
  <c r="B307" i="1"/>
  <c r="B306" i="1"/>
  <c r="C306" i="1"/>
  <c r="C305" i="1"/>
  <c r="B305" i="1"/>
  <c r="B327" i="2"/>
  <c r="C327" i="2"/>
  <c r="C326" i="2"/>
  <c r="B326" i="2"/>
  <c r="AF2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3" i="2"/>
  <c r="AI2" i="2"/>
  <c r="AG2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3" i="2"/>
  <c r="AH2" i="2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3" i="1"/>
  <c r="AH2" i="1"/>
  <c r="AF2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3" i="1"/>
  <c r="AG2" i="1"/>
  <c r="AE2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3" i="1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3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5" i="2"/>
  <c r="AF6" i="2"/>
  <c r="AF7" i="2"/>
  <c r="AF8" i="2"/>
  <c r="AF9" i="2"/>
  <c r="AF10" i="2"/>
  <c r="AF11" i="2"/>
  <c r="AF3" i="2"/>
  <c r="AF4" i="2"/>
</calcChain>
</file>

<file path=xl/sharedStrings.xml><?xml version="1.0" encoding="utf-8"?>
<sst xmlns="http://schemas.openxmlformats.org/spreadsheetml/2006/main" count="116" uniqueCount="63">
  <si>
    <t>HEART RATE</t>
  </si>
  <si>
    <t>Gold Standard - Group 1</t>
  </si>
  <si>
    <t>Spree - Group 1</t>
  </si>
  <si>
    <t>Gold Standard - Group 2</t>
  </si>
  <si>
    <t>Spree - Group 2</t>
  </si>
  <si>
    <t>Gold Standard - Group 3</t>
  </si>
  <si>
    <t>Spree - Group 3</t>
  </si>
  <si>
    <t>Gold Standard - Group 4</t>
  </si>
  <si>
    <t>Spree - Group 4</t>
  </si>
  <si>
    <t>Gold Standard - Group 5</t>
  </si>
  <si>
    <t>Spree - Group 5</t>
  </si>
  <si>
    <t>Gold Standard - Group 6</t>
  </si>
  <si>
    <t>Spree - Group 6</t>
  </si>
  <si>
    <t>Gold Standard - Group 7</t>
  </si>
  <si>
    <t>Spree - Group 7</t>
  </si>
  <si>
    <t>Gold Standard - Group 8</t>
  </si>
  <si>
    <t>Spree - Group 8</t>
  </si>
  <si>
    <t>Gold Standard - Group 9</t>
  </si>
  <si>
    <t>Spree - Group 9</t>
  </si>
  <si>
    <t>Gold Standard - Group 10</t>
  </si>
  <si>
    <t>Spree - Group 10</t>
  </si>
  <si>
    <t>Gold Standard - Group 11</t>
  </si>
  <si>
    <t>Spree - Group 11</t>
  </si>
  <si>
    <t>Gold Standard - Group 12</t>
  </si>
  <si>
    <t>Spree - Group 12</t>
  </si>
  <si>
    <t>Gold Standard - Group 13</t>
  </si>
  <si>
    <t>Spree - Group 13</t>
  </si>
  <si>
    <t>Gold Standard - Group 14</t>
  </si>
  <si>
    <t>Spree - Group 14</t>
  </si>
  <si>
    <t>Gold Standard - Group 16</t>
  </si>
  <si>
    <t>Spree - Group 16</t>
  </si>
  <si>
    <t>Pre-Walk/Indoor-1</t>
  </si>
  <si>
    <t>Pre-Walk/Indoor-2</t>
  </si>
  <si>
    <t>Pre-Walk/Indoor-3</t>
  </si>
  <si>
    <t>Pre-Walk/Indoor-4</t>
  </si>
  <si>
    <t>Pre-Walk/Indoor-5</t>
  </si>
  <si>
    <t>Walk 1</t>
  </si>
  <si>
    <t>Walk 2</t>
  </si>
  <si>
    <t>Walk 3</t>
  </si>
  <si>
    <t>Walk 4</t>
  </si>
  <si>
    <t>Walk 5</t>
  </si>
  <si>
    <t>Walk 6</t>
  </si>
  <si>
    <t>Walk 7</t>
  </si>
  <si>
    <t>Walk 8</t>
  </si>
  <si>
    <t>Walk 9</t>
  </si>
  <si>
    <t>Walk 10</t>
  </si>
  <si>
    <t>Walk 11</t>
  </si>
  <si>
    <t>Walk 12</t>
  </si>
  <si>
    <t>Cool Down/Indoor-1</t>
  </si>
  <si>
    <t>Cool Down/Indoor-2</t>
  </si>
  <si>
    <t>Cool Down/Indoor-3</t>
  </si>
  <si>
    <t>Cool Down/Indoor-4</t>
  </si>
  <si>
    <t>Cool Down/Indoor-5</t>
  </si>
  <si>
    <t>Temperature</t>
  </si>
  <si>
    <t>GS Average</t>
  </si>
  <si>
    <t>Spree AVG</t>
  </si>
  <si>
    <t>Gold AVG</t>
  </si>
  <si>
    <t>Gold SD</t>
  </si>
  <si>
    <t>Spree SD</t>
  </si>
  <si>
    <t>Averages</t>
  </si>
  <si>
    <t>STDEV</t>
  </si>
  <si>
    <t>P-value (paired)</t>
  </si>
  <si>
    <t>P-value(paired)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</si>
</sst>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Heart Rate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2"/>
                <c:pt idx="0">
                  <c:v>22.992509999999999</c:v>
                </c:pt>
                <c:pt idx="1">
                  <c:v>24.836449999999999</c:v>
                </c:pt>
              </c:numLit>
            </c:plus>
            <c:minus>
              <c:numLit>
                <c:formatCode>General</c:formatCode>
                <c:ptCount val="2"/>
                <c:pt idx="0">
                  <c:v>22.992509999999999</c:v>
                </c:pt>
                <c:pt idx="1">
                  <c:v>24.836449999999999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'Heart Rate'!$B$305:$C$305</c:f>
              <c:numCache>
                <c:formatCode>General</c:formatCode>
                <c:ptCount val="2"/>
                <c:pt idx="0">
                  <c:v>98.089768976897687</c:v>
                </c:pt>
                <c:pt idx="1">
                  <c:v>98.953795379537951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2-4438-B29E-F5A47B66E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2737144"/>
        <c:axId val="392730584"/>
      </c:barChart>
      <c:catAx>
        <c:axId val="392737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Gold vs. Spree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730584"/>
        <c:crosses val="autoZero"/>
        <c:auto val="1"/>
        <c:lblAlgn val="ctr"/>
        <c:lblOffset val="100"/>
        <c:noMultiLvlLbl val="0"/>
      </c:catAx>
      <c:valAx>
        <c:axId val="39273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Heart</a:t>
                </a:r>
                <a:r>
                  <a:rPr lang="en-US" baseline="0"/>
                  <a:t>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73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Temperature!$B$327:$C$327</c:f>
                <c:numCache>
                  <c:formatCode>General</c:formatCode>
                  <c:ptCount val="2"/>
                  <c:pt idx="0">
                    <c:v>1.9196327996137286</c:v>
                  </c:pt>
                  <c:pt idx="1">
                    <c:v>0.86903408495694168</c:v>
                  </c:pt>
                </c:numCache>
              </c:numRef>
            </c:plus>
            <c:minus>
              <c:numRef>
                <c:f>Temperature!$B$327:$C$327</c:f>
                <c:numCache>
                  <c:formatCode>General</c:formatCode>
                  <c:ptCount val="2"/>
                  <c:pt idx="0">
                    <c:v>1.9196327996137286</c:v>
                  </c:pt>
                  <c:pt idx="1">
                    <c:v>0.86903408495694168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Temperature!$B$326:$C$326</c:f>
              <c:numCache>
                <c:formatCode>General</c:formatCode>
                <c:ptCount val="2"/>
                <c:pt idx="0">
                  <c:v>96.647160493827201</c:v>
                </c:pt>
                <c:pt idx="1">
                  <c:v>95.53086419753086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B-4051-AD63-9BF8C71C6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2754856"/>
        <c:axId val="392755184"/>
      </c:barChart>
      <c:catAx>
        <c:axId val="392754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Gold vs Spree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755184"/>
        <c:crosses val="autoZero"/>
        <c:auto val="1"/>
        <c:lblAlgn val="ctr"/>
        <c:lblOffset val="100"/>
        <c:noMultiLvlLbl val="0"/>
      </c:catAx>
      <c:valAx>
        <c:axId val="39275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754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519112</xdr:colOff>
      <xdr:row>299</xdr:row>
      <xdr:rowOff>76200</xdr:rowOff>
    </xdr:from>
    <xdr:to>
      <xdr:col>11</xdr:col>
      <xdr:colOff>214312</xdr:colOff>
      <xdr:row>313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306</xdr:row>
      <xdr:rowOff>104775</xdr:rowOff>
    </xdr:from>
    <xdr:to>
      <xdr:col>12</xdr:col>
      <xdr:colOff>409575</xdr:colOff>
      <xdr:row>320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7"/>
  <sheetViews>
    <sheetView topLeftCell="A157" workbookViewId="0">
      <selection activeCell="A308" sqref="A308"/>
    </sheetView>
  </sheetViews>
  <sheetFormatPr defaultRowHeight="15" x14ac:dyDescent="0.25"/>
  <cols>
    <col min="32" max="32" width="11.28515625" customWidth="1"/>
  </cols>
  <sheetData>
    <row r="1" spans="1:3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27</v>
      </c>
      <c r="AA1" t="s">
        <v>28</v>
      </c>
      <c r="AB1" t="s">
        <v>29</v>
      </c>
      <c r="AC1" t="s">
        <v>30</v>
      </c>
      <c r="AE1" t="s">
        <v>56</v>
      </c>
      <c r="AF1" t="s">
        <v>55</v>
      </c>
      <c r="AG1" t="s">
        <v>57</v>
      </c>
      <c r="AH1" t="s">
        <v>58</v>
      </c>
    </row>
    <row r="2" spans="1:34" x14ac:dyDescent="0.25">
      <c r="A2" t="s">
        <v>31</v>
      </c>
      <c r="B2">
        <v>82</v>
      </c>
      <c r="C2">
        <v>82</v>
      </c>
      <c r="AE2">
        <f>AVERAGE(B2,B24,B46,B68,B90,B111,B133,B155,B177,B199,B221,B239,B261,B283)</f>
        <v>83.214285714285708</v>
      </c>
      <c r="AF2">
        <f>AVERAGE(C2,C24,C46,C68,C90,C111,C133,C155,C177,C199,C221,C239,C261,C283)</f>
        <v>75.428571428571431</v>
      </c>
      <c r="AG2">
        <f>_xlfn.STDEV.P(B2,B24,B46,B68,B90,B111,B133,B155,B177,B199,B221,B239,B261,B283)</f>
        <v>13.245908109021936</v>
      </c>
      <c r="AH2">
        <f>_xlfn.STDEV.P(C2,C24,C46,C68,C90,C111,C133,C155,C177,C199,C221,C239,C261,C283)</f>
        <v>25.711904651665279</v>
      </c>
    </row>
    <row r="3" spans="1:34" x14ac:dyDescent="0.25">
      <c r="A3" t="s">
        <v>32</v>
      </c>
      <c r="B3">
        <v>83</v>
      </c>
      <c r="C3">
        <v>82</v>
      </c>
      <c r="AE3">
        <f>AVERAGE(B3,B25,B47,B69,B91,B112,B134,B156,B178,B200,B222,B240,B262,B284)</f>
        <v>81.214285714285708</v>
      </c>
      <c r="AF3">
        <f>AVERAGE(C3,C25,C47,C69,C91,C112,C134,C156,C178,C200,C222,C240,C262,C284)</f>
        <v>79.357142857142861</v>
      </c>
      <c r="AG3">
        <f>_xlfn.STDEV.P(B3,B25,B47,B69,B91,B112,B134,B156,B178,B200,B222,B240,B262,B284)</f>
        <v>10.68495986641685</v>
      </c>
      <c r="AH3">
        <f>_xlfn.STDEV.P(C3,C25,C47,C69,C91,C112,C134,C156,C178,C200,C222,C240,C262,C284)</f>
        <v>13.493951781960597</v>
      </c>
    </row>
    <row r="4" spans="1:34" x14ac:dyDescent="0.25">
      <c r="A4" t="s">
        <v>33</v>
      </c>
      <c r="B4">
        <v>83</v>
      </c>
      <c r="C4">
        <v>82</v>
      </c>
      <c r="AE4">
        <f>AVERAGE(B4,B26,B48,B70,B92,B113,B135,B157,B179,B201,B223,B241,B263,B285)</f>
        <v>84.571428571428569</v>
      </c>
      <c r="AF4">
        <f>AVERAGE(C4,C26,C48,C70,C92,C113,C135,C157,C179,C201,C223,C241,C263,C285)</f>
        <v>85.714285714285708</v>
      </c>
      <c r="AG4">
        <f>_xlfn.STDEV.P(B4,B26,B48,B70,B92,B113,B135,B157,B179,B201,B223,B241,B263,B285)</f>
        <v>21.803388615122209</v>
      </c>
      <c r="AH4">
        <f>_xlfn.STDEV.P(C4,C26,C48,C70,C92,C113,C135,C157,C179,C201,C223,C241,C263,C285)</f>
        <v>21.684189669726031</v>
      </c>
    </row>
    <row r="5" spans="1:34" x14ac:dyDescent="0.25">
      <c r="A5" t="s">
        <v>34</v>
      </c>
      <c r="B5">
        <v>83</v>
      </c>
      <c r="C5">
        <v>82</v>
      </c>
      <c r="AE5">
        <f>AVERAGE(B5,B27,B49,B71,B93,B114,B136,B158,B180,B202,B224,B242,B264,B286)</f>
        <v>85.357142857142861</v>
      </c>
      <c r="AF5">
        <f>AVERAGE(C5,C27,C49,C71,C93,C114,C136,C158,C180,C202,C224,C242,C264,C286)</f>
        <v>82.071428571428569</v>
      </c>
      <c r="AG5">
        <f>_xlfn.STDEV.P(B5,B27,B49,B71,B93,B114,B136,B158,B180,B202,B224,B242,B264,B286)</f>
        <v>13.67274213722399</v>
      </c>
      <c r="AH5">
        <f>_xlfn.STDEV.P(C5,C27,C49,C71,C93,C114,C136,C158,C180,C202,C224,C242,C264,C286)</f>
        <v>16.206102403170259</v>
      </c>
    </row>
    <row r="6" spans="1:34" x14ac:dyDescent="0.25">
      <c r="A6" t="s">
        <v>35</v>
      </c>
      <c r="B6">
        <v>81</v>
      </c>
      <c r="C6">
        <v>82</v>
      </c>
      <c r="AE6">
        <f>AVERAGE(B6,B28,B50,B72,B94,B115,B137,B159,B181,B203,B225,B243,B265,B287)</f>
        <v>83.928571428571431</v>
      </c>
      <c r="AF6">
        <f>AVERAGE(C6,C28,C50,C72,C94,C115,C137,C159,C181,C203,C225,C243,C265,C287)</f>
        <v>85.142857142857139</v>
      </c>
      <c r="AG6">
        <f>_xlfn.STDEV.P(B6,B28,B50,B72,B94,B115,B137,B159,B181,B203,B225,B243,B265,B287)</f>
        <v>14.567401404281732</v>
      </c>
      <c r="AH6">
        <f>_xlfn.STDEV.P(C6,C28,C50,C72,C94,C115,C137,C159,C181,C203,C225,C243,C265,C287)</f>
        <v>16.194607316092878</v>
      </c>
    </row>
    <row r="7" spans="1:34" x14ac:dyDescent="0.25">
      <c r="A7" t="s">
        <v>36</v>
      </c>
      <c r="B7">
        <v>69</v>
      </c>
      <c r="C7">
        <v>110</v>
      </c>
      <c r="AE7">
        <f>AVERAGE(B7,B29,B51,B73,B95,B116,B138,B160,B182,B204,B226,B244,B266,B288)</f>
        <v>98.714285714285708</v>
      </c>
      <c r="AF7">
        <f>AVERAGE(C7,C29,C51,C73,C95,C116,C138,C160,C182,C204,C226,C244,C266,C288)</f>
        <v>102.14285714285714</v>
      </c>
      <c r="AG7">
        <f>_xlfn.STDEV.P(B7,B29,B51,B73,B95,B116,B138,B160,B182,B204,B226,B244,B266,B288)</f>
        <v>19.001611102477494</v>
      </c>
      <c r="AH7">
        <f>_xlfn.STDEV.P(C7,C29,C51,C73,C95,C116,C138,C160,C182,C204,C226,C244,C266,C288)</f>
        <v>28.834149255098652</v>
      </c>
    </row>
    <row r="8" spans="1:34" x14ac:dyDescent="0.25">
      <c r="A8" t="s">
        <v>37</v>
      </c>
      <c r="B8">
        <v>94</v>
      </c>
      <c r="C8">
        <v>112</v>
      </c>
      <c r="AE8">
        <f>AVERAGE(B8,B30,B52,B74,B96,B117,B139,B161,B183,B205,B227,B245,B267,B289)</f>
        <v>95.285714285714292</v>
      </c>
      <c r="AF8">
        <f>AVERAGE(C8,C30,C52,C74,C96,C117,C139,C161,C183,C205,C227,C245,C267,C289)</f>
        <v>106.92857142857143</v>
      </c>
      <c r="AG8">
        <f>_xlfn.STDEV.P(B8,B30,B52,B74,B96,B117,B139,B161,B183,B205,B227,B245,B267,B289)</f>
        <v>31.693687004171153</v>
      </c>
      <c r="AH8">
        <f>_xlfn.STDEV.P(C8,C30,C52,C74,C96,C117,C139,C161,C183,C205,C227,C245,C267,C289)</f>
        <v>25.869077750733005</v>
      </c>
    </row>
    <row r="9" spans="1:34" x14ac:dyDescent="0.25">
      <c r="A9" t="s">
        <v>38</v>
      </c>
      <c r="B9">
        <v>97</v>
      </c>
      <c r="C9">
        <v>96</v>
      </c>
      <c r="AE9">
        <f>AVERAGE(B9,B31,B53,B75,B97,B118,B140,B162,B184,B206,B228,B246,B268,B290)</f>
        <v>101.21428571428571</v>
      </c>
      <c r="AF9">
        <f>AVERAGE(C9,C31,C53,C75,C97,C118,C140,C162,C184,C206,C228,C246,C268,C290)</f>
        <v>110.78571428571429</v>
      </c>
      <c r="AG9">
        <f>_xlfn.STDEV.P(B9,B31,B53,B75,B97,B118,B140,B162,B184,B206,B228,B246,B268,B290)</f>
        <v>22.197743036587465</v>
      </c>
      <c r="AH9">
        <f>_xlfn.STDEV.P(C9,C31,C53,C75,C97,C118,C140,C162,C184,C206,C228,C246,C268,C290)</f>
        <v>37.38635842012922</v>
      </c>
    </row>
    <row r="10" spans="1:34" x14ac:dyDescent="0.25">
      <c r="A10" t="s">
        <v>39</v>
      </c>
      <c r="B10">
        <v>104</v>
      </c>
      <c r="C10">
        <v>98</v>
      </c>
      <c r="AE10">
        <f>AVERAGE(B10,B32,B54,B76,B98,B119,B141,B163,B185,B207,B229,B247,B269,B291)</f>
        <v>112.42857142857143</v>
      </c>
      <c r="AF10">
        <f>AVERAGE(C10,C32,C54,C76,C98,C119,C141,C163,C185,C207,C229,C247,C269,C291)</f>
        <v>109.78571428571429</v>
      </c>
      <c r="AG10">
        <f>_xlfn.STDEV.P(B10,B32,B54,B76,B98,B119,B141,B163,B185,B207,B229,B247,B269,B291)</f>
        <v>30.642440889613695</v>
      </c>
      <c r="AH10">
        <f>_xlfn.STDEV.P(C10,C32,C54,C76,C98,C119,C141,C163,C185,C207,C229,C247,C269,C291)</f>
        <v>17.469068874640652</v>
      </c>
    </row>
    <row r="11" spans="1:34" x14ac:dyDescent="0.25">
      <c r="A11" t="s">
        <v>40</v>
      </c>
      <c r="B11">
        <v>103</v>
      </c>
      <c r="C11">
        <v>116</v>
      </c>
      <c r="AE11">
        <f>AVERAGE(B11,B33,B55,B77,B99,B120,B142,B164,B186,B208,B230,B248,B270,B292)</f>
        <v>117.28571428571429</v>
      </c>
      <c r="AF11">
        <f>AVERAGE(C11,C33,C55,C77,C99,C120,C142,C164,C186,C208,C230,C248,C270,C292)</f>
        <v>117.21428571428571</v>
      </c>
      <c r="AG11">
        <f>_xlfn.STDEV.P(B11,B33,B55,B77,B99,B120,B142,B164,B186,B208,B230,B248,B270,B292)</f>
        <v>26.461369609917266</v>
      </c>
      <c r="AH11">
        <f>_xlfn.STDEV.P(C11,C33,C55,C77,C99,C120,C142,C164,C186,C208,C230,C248,C270,C292)</f>
        <v>22.284455092631504</v>
      </c>
    </row>
    <row r="12" spans="1:34" x14ac:dyDescent="0.25">
      <c r="A12" t="s">
        <v>41</v>
      </c>
      <c r="B12">
        <v>107</v>
      </c>
      <c r="C12">
        <v>107</v>
      </c>
      <c r="AE12">
        <f>AVERAGE(B12,B34,B56,B78,B100,B121,B143,B165,B187,B209,B231,B249,B271,B293)</f>
        <v>109.14285714285714</v>
      </c>
      <c r="AF12">
        <f>AVERAGE(C12,C34,C56,C78,C100,C121,C143,C165,C187,C209,C231,C249,C271,C293)</f>
        <v>110.42857142857143</v>
      </c>
      <c r="AG12">
        <f>_xlfn.STDEV.P(B12,B34,B56,B78,B100,B121,B143,B165,B187,B209,B231,B249,B271,B293)</f>
        <v>14.879790430826171</v>
      </c>
      <c r="AH12">
        <f>_xlfn.STDEV.P(C12,C34,C56,C78,C100,C121,C143,C165,C187,C209,C231,C249,C271,C293)</f>
        <v>21.144787556661015</v>
      </c>
    </row>
    <row r="13" spans="1:34" x14ac:dyDescent="0.25">
      <c r="A13" t="s">
        <v>42</v>
      </c>
      <c r="B13">
        <v>99</v>
      </c>
      <c r="C13">
        <v>112</v>
      </c>
      <c r="AE13">
        <f>AVERAGE(B13,B35,B57,B79,B101,B122,B144,B166,B188,B210,B232,B250,B272,B294)</f>
        <v>95.928571428571431</v>
      </c>
      <c r="AF13">
        <f>AVERAGE(C13,C35,C57,C79,C101,C122,C144,C166,C188,C210,C232,C250,C272,C294)</f>
        <v>108.85714285714286</v>
      </c>
      <c r="AG13">
        <f>_xlfn.STDEV.P(B13,B35,B57,B79,B101,B122,B144,B166,B188,B210,B232,B250,B272,B294)</f>
        <v>29.810027760839823</v>
      </c>
      <c r="AH13">
        <f>_xlfn.STDEV.P(C13,C35,C57,C79,C101,C122,C144,C166,C188,C210,C232,C250,C272,C294)</f>
        <v>18.734449333693657</v>
      </c>
    </row>
    <row r="14" spans="1:34" x14ac:dyDescent="0.25">
      <c r="A14" t="s">
        <v>43</v>
      </c>
      <c r="B14">
        <v>96</v>
      </c>
      <c r="C14">
        <v>110</v>
      </c>
      <c r="AE14">
        <f>AVERAGE(B14,B36,B58,B80,B102,B123,B145,B167,B189,B211,B233,B251,B273,B295)</f>
        <v>112.92857142857143</v>
      </c>
      <c r="AF14">
        <f>AVERAGE(C14,C36,C58,C80,C102,C123,C145,C167,C189,C211,C233,C251,C273,C295)</f>
        <v>109.14285714285714</v>
      </c>
      <c r="AG14">
        <f>_xlfn.STDEV.P(B14,B36,B58,B80,B102,B123,B145,B167,B189,B211,B233,B251,B273,B295)</f>
        <v>21.2080317862101</v>
      </c>
      <c r="AH14">
        <f>_xlfn.STDEV.P(C14,C36,C58,C80,C102,C123,C145,C167,C189,C211,C233,C251,C273,C295)</f>
        <v>23.160487112004059</v>
      </c>
    </row>
    <row r="15" spans="1:34" x14ac:dyDescent="0.25">
      <c r="A15" t="s">
        <v>44</v>
      </c>
      <c r="B15">
        <v>123</v>
      </c>
      <c r="C15">
        <v>120</v>
      </c>
      <c r="AE15">
        <f>AVERAGE(B15,B37,B59,B81,B103,B124,B146,B168,B190,B212,B234,B252,B274,B296)</f>
        <v>108.78571428571429</v>
      </c>
      <c r="AF15">
        <f>AVERAGE(C15,C37,C59,C81,C103,C124,C146,C168,C190,C212,C234,C252,C274,C296)</f>
        <v>108.42857142857143</v>
      </c>
      <c r="AG15">
        <f>_xlfn.STDEV.P(B15,B37,B59,B81,B103,B124,B146,B168,B190,B212,B234,B252,B274,B296)</f>
        <v>20.196104898252646</v>
      </c>
      <c r="AH15">
        <f>_xlfn.STDEV.P(C15,C37,C59,C81,C103,C124,C146,C168,C190,C212,C234,C252,C274,C296)</f>
        <v>21.269408903447243</v>
      </c>
    </row>
    <row r="16" spans="1:34" x14ac:dyDescent="0.25">
      <c r="A16" t="s">
        <v>45</v>
      </c>
      <c r="B16">
        <v>114</v>
      </c>
      <c r="C16">
        <v>114</v>
      </c>
      <c r="AE16" t="e">
        <f>AVERAGE(B16,B38,B60,B82,B104,B125,B147,B169,B191,B213,#REF!,B253,B275,B297)</f>
        <v>#REF!</v>
      </c>
      <c r="AF16" t="e">
        <f>AVERAGE(C16,C38,C60,C82,C104,C125,C147,C169,C191,C213,#REF!,C253,C275,C297)</f>
        <v>#REF!</v>
      </c>
      <c r="AG16" t="e">
        <f>_xlfn.STDEV.P(B16,B38,B60,B82,B104,B125,B147,B169,B191,B213,#REF!,B253,B275,B297)</f>
        <v>#REF!</v>
      </c>
      <c r="AH16" t="e">
        <f>_xlfn.STDEV.P(C16,C38,C60,C82,C104,C125,C147,C169,C191,C213,#REF!,C253,C275,C297)</f>
        <v>#REF!</v>
      </c>
    </row>
    <row r="17" spans="1:34" x14ac:dyDescent="0.25">
      <c r="A17" t="s">
        <v>46</v>
      </c>
      <c r="B17">
        <v>98</v>
      </c>
      <c r="C17">
        <v>127</v>
      </c>
      <c r="AE17" t="e">
        <f>AVERAGE(B17,B39,B61,B83,B105,B126,B148,B170,B192,B214,#REF!,B254,B276,B298)</f>
        <v>#REF!</v>
      </c>
      <c r="AF17" t="e">
        <f>AVERAGE(C17,C39,C61,C83,C105,C126,C148,C170,C192,C214,#REF!,C254,C276,C298)</f>
        <v>#REF!</v>
      </c>
      <c r="AG17" t="e">
        <f>_xlfn.STDEV.P(B17,B39,B61,B83,B105,B126,B148,B170,B192,B214,#REF!,B254,B276,B298)</f>
        <v>#REF!</v>
      </c>
      <c r="AH17" t="e">
        <f>_xlfn.STDEV.P(C17,C39,C61,C83,C105,C126,C148,C170,C192,C214,#REF!,C254,C276,C298)</f>
        <v>#REF!</v>
      </c>
    </row>
    <row r="18" spans="1:34" x14ac:dyDescent="0.25">
      <c r="A18" t="s">
        <v>47</v>
      </c>
      <c r="B18">
        <v>103</v>
      </c>
      <c r="C18">
        <v>133</v>
      </c>
      <c r="AE18" t="e">
        <f>AVERAGE(B18,B40,B62,B84,B106,B127,B149,B171,B193,B215,#REF!,B255,B277,B299)</f>
        <v>#REF!</v>
      </c>
      <c r="AF18" t="e">
        <f>AVERAGE(C18,C40,C62,C84,C106,C127,C149,C171,C193,C215,#REF!,C255,C277,C299)</f>
        <v>#REF!</v>
      </c>
      <c r="AG18" t="e">
        <f>_xlfn.STDEV.P(B18,B40,B62,B84,B106,B127,B149,B171,B193,B215,#REF!,B255,B277,B299)</f>
        <v>#REF!</v>
      </c>
      <c r="AH18" t="e">
        <f>_xlfn.STDEV.P(C18,C40,C62,C84,C106,C127,C149,C171,C193,C215,#REF!,C255,C277,C299)</f>
        <v>#REF!</v>
      </c>
    </row>
    <row r="19" spans="1:34" x14ac:dyDescent="0.25">
      <c r="A19" t="s">
        <v>48</v>
      </c>
      <c r="B19">
        <v>99</v>
      </c>
      <c r="C19">
        <v>100</v>
      </c>
      <c r="AE19">
        <f>AVERAGE(B19,B41,B63,B85,B107,B128,B150,B172,B194,B216,B235,B256,B278,B300)</f>
        <v>96.214285714285708</v>
      </c>
      <c r="AF19">
        <f>AVERAGE(C19,C41,C63,C85,C107,C128,C150,C172,C194,C216,C235,C256,C278,C300)</f>
        <v>96.071428571428569</v>
      </c>
      <c r="AG19">
        <f>_xlfn.STDEV.P(B19,B41,B63,B85,B107,B128,B150,B172,B194,B216,B235,B256,B278,B300)</f>
        <v>14.178346525744164</v>
      </c>
      <c r="AH19">
        <f>_xlfn.STDEV.P(C19,C41,C63,C85,C107,C128,C150,C172,C194,C216,C235,C256,C278,C300)</f>
        <v>16.980931682811946</v>
      </c>
    </row>
    <row r="20" spans="1:34" x14ac:dyDescent="0.25">
      <c r="A20" t="s">
        <v>49</v>
      </c>
      <c r="B20">
        <v>87</v>
      </c>
      <c r="C20">
        <v>90</v>
      </c>
      <c r="AE20">
        <f>AVERAGE(B20,B42,B64,B86,B108,B129,B151,B173,B195,B217,B236,B257,B279,B301)</f>
        <v>91</v>
      </c>
      <c r="AF20">
        <f>AVERAGE(C20,C42,C64,C86,C108,C129,C151,C173,C195,C217,C236,C257,C279,C301)</f>
        <v>92.071428571428569</v>
      </c>
      <c r="AG20">
        <f>_xlfn.STDEV.P(B20,B42,B64,B86,B108,B129,B151,B173,B195,B217,B236,B257,B279,B301)</f>
        <v>14.658006101006469</v>
      </c>
      <c r="AH20">
        <f>_xlfn.STDEV.P(C20,C42,C64,C86,C108,C129,C151,C173,C195,C217,C236,C257,C279,C301)</f>
        <v>15.336531018241034</v>
      </c>
    </row>
    <row r="21" spans="1:34" x14ac:dyDescent="0.25">
      <c r="A21" t="s">
        <v>50</v>
      </c>
      <c r="B21">
        <v>95</v>
      </c>
      <c r="C21">
        <v>100</v>
      </c>
      <c r="AE21">
        <f>AVERAGE(B21,B43,B65,B87,B109,B130,B152,B174,B196,B218,B237,B258,B280,B302)</f>
        <v>89.142857142857139</v>
      </c>
      <c r="AF21">
        <f>AVERAGE(C21,C43,C65,C87,C109,C130,C152,C174,C196,C218,C237,C258,C280,C302)</f>
        <v>90.357142857142861</v>
      </c>
      <c r="AG21">
        <f>_xlfn.STDEV.P(B21,B43,B65,B87,B109,B130,B152,B174,B196,B218,B237,B258,B280,B302)</f>
        <v>11.350627061703577</v>
      </c>
      <c r="AH21">
        <f>_xlfn.STDEV.P(C21,C43,C65,C87,C109,C130,C152,C174,C196,C218,C237,C258,C280,C302)</f>
        <v>16.109478766317952</v>
      </c>
    </row>
    <row r="22" spans="1:34" x14ac:dyDescent="0.25">
      <c r="A22" t="s">
        <v>51</v>
      </c>
      <c r="B22">
        <v>93</v>
      </c>
      <c r="C22">
        <v>90</v>
      </c>
      <c r="AE22">
        <f>AVERAGE(B22,B44,B66,B88,B110,B131,B153,B175,B197,B219,B238,B259,B281,B303)</f>
        <v>90.51428571428572</v>
      </c>
      <c r="AF22">
        <f>AVERAGE(C22,C44,C66,C88,C110,C131,C153,C175,C197,C219,C238,C259,C281,C303)</f>
        <v>86.642857142857139</v>
      </c>
      <c r="AG22">
        <f>_xlfn.STDEV.P(B22,B44,B66,B88,B110,B131,B153,B175,B197,B219,B238,B259,B281,B303)</f>
        <v>14.118218075686929</v>
      </c>
      <c r="AH22">
        <f>_xlfn.STDEV.P(C22,C44,C66,C88,C110,C131,C153,C175,C197,C219,C238,C259,C281,C303)</f>
        <v>15.773427668333959</v>
      </c>
    </row>
    <row r="23" spans="1:34" x14ac:dyDescent="0.25">
      <c r="A23" t="s">
        <v>52</v>
      </c>
      <c r="B23">
        <v>105</v>
      </c>
      <c r="C23">
        <v>102</v>
      </c>
      <c r="AE23" t="e">
        <f>AVERAGE(B23,B45,B67,B89,#REF!,B132,B154,B176,B198,B220,#REF!,B260,B282,B304)</f>
        <v>#REF!</v>
      </c>
      <c r="AF23" t="e">
        <f>AVERAGE(C23,C45,C67,C89,#REF!,C132,C154,C176,C198,C220,#REF!,C260,C282,C304)</f>
        <v>#REF!</v>
      </c>
      <c r="AG23" t="e">
        <f>_xlfn.STDEV.P(B23,B45,B67,B89,#REF!,B132,B154,B176,B198,B220,#REF!,B260,B282,B304)</f>
        <v>#REF!</v>
      </c>
      <c r="AH23" t="e">
        <f>_xlfn.STDEV.P(C23,C45,C67,C89,#REF!,C132,C154,C176,C198,C220,#REF!,C260,C282,C304)</f>
        <v>#REF!</v>
      </c>
    </row>
    <row r="24" spans="1:34" x14ac:dyDescent="0.25">
      <c r="B24">
        <v>79</v>
      </c>
      <c r="C24">
        <v>75</v>
      </c>
    </row>
    <row r="25" spans="1:34" x14ac:dyDescent="0.25">
      <c r="B25">
        <v>75</v>
      </c>
      <c r="C25">
        <v>66</v>
      </c>
    </row>
    <row r="26" spans="1:34" x14ac:dyDescent="0.25">
      <c r="B26">
        <v>73</v>
      </c>
      <c r="C26">
        <v>80</v>
      </c>
    </row>
    <row r="27" spans="1:34" x14ac:dyDescent="0.25">
      <c r="B27">
        <v>71</v>
      </c>
      <c r="C27">
        <v>71</v>
      </c>
    </row>
    <row r="28" spans="1:34" x14ac:dyDescent="0.25">
      <c r="B28">
        <v>83</v>
      </c>
      <c r="C28">
        <v>73</v>
      </c>
    </row>
    <row r="29" spans="1:34" x14ac:dyDescent="0.25">
      <c r="B29">
        <v>101</v>
      </c>
      <c r="C29">
        <v>165</v>
      </c>
    </row>
    <row r="30" spans="1:34" x14ac:dyDescent="0.25">
      <c r="B30">
        <v>109</v>
      </c>
      <c r="C30">
        <v>142</v>
      </c>
    </row>
    <row r="31" spans="1:34" x14ac:dyDescent="0.25">
      <c r="B31">
        <v>100</v>
      </c>
      <c r="C31">
        <v>142</v>
      </c>
    </row>
    <row r="32" spans="1:34" x14ac:dyDescent="0.25">
      <c r="B32">
        <v>127</v>
      </c>
      <c r="C32">
        <v>126</v>
      </c>
    </row>
    <row r="33" spans="2:3" x14ac:dyDescent="0.25">
      <c r="B33">
        <v>117</v>
      </c>
      <c r="C33">
        <v>130</v>
      </c>
    </row>
    <row r="34" spans="2:3" x14ac:dyDescent="0.25">
      <c r="B34">
        <v>127</v>
      </c>
      <c r="C34">
        <v>123</v>
      </c>
    </row>
    <row r="35" spans="2:3" x14ac:dyDescent="0.25">
      <c r="B35">
        <v>103</v>
      </c>
      <c r="C35">
        <v>127</v>
      </c>
    </row>
    <row r="36" spans="2:3" x14ac:dyDescent="0.25">
      <c r="B36">
        <v>128</v>
      </c>
      <c r="C36">
        <v>140</v>
      </c>
    </row>
    <row r="37" spans="2:3" x14ac:dyDescent="0.25">
      <c r="B37">
        <v>110</v>
      </c>
      <c r="C37">
        <v>129</v>
      </c>
    </row>
    <row r="38" spans="2:3" x14ac:dyDescent="0.25">
      <c r="B38">
        <v>128</v>
      </c>
      <c r="C38">
        <v>132</v>
      </c>
    </row>
    <row r="39" spans="2:3" x14ac:dyDescent="0.25">
      <c r="B39">
        <v>108</v>
      </c>
      <c r="C39">
        <v>133</v>
      </c>
    </row>
    <row r="40" spans="2:3" x14ac:dyDescent="0.25">
      <c r="B40">
        <v>155</v>
      </c>
      <c r="C40">
        <v>157</v>
      </c>
    </row>
    <row r="41" spans="2:3" x14ac:dyDescent="0.25">
      <c r="B41">
        <v>123</v>
      </c>
      <c r="C41">
        <v>118</v>
      </c>
    </row>
    <row r="42" spans="2:3" x14ac:dyDescent="0.25">
      <c r="B42">
        <v>115</v>
      </c>
      <c r="C42">
        <v>109</v>
      </c>
    </row>
    <row r="43" spans="2:3" x14ac:dyDescent="0.25">
      <c r="B43">
        <v>84</v>
      </c>
      <c r="C43">
        <v>110</v>
      </c>
    </row>
    <row r="44" spans="2:3" x14ac:dyDescent="0.25">
      <c r="B44">
        <v>112</v>
      </c>
      <c r="C44">
        <v>104</v>
      </c>
    </row>
    <row r="45" spans="2:3" x14ac:dyDescent="0.25">
      <c r="B45">
        <v>102</v>
      </c>
      <c r="C45">
        <v>114</v>
      </c>
    </row>
    <row r="46" spans="2:3" x14ac:dyDescent="0.25">
      <c r="B46">
        <v>82</v>
      </c>
      <c r="C46">
        <v>70</v>
      </c>
    </row>
    <row r="47" spans="2:3" x14ac:dyDescent="0.25">
      <c r="B47">
        <v>79</v>
      </c>
      <c r="C47">
        <v>89</v>
      </c>
    </row>
    <row r="48" spans="2:3" x14ac:dyDescent="0.25">
      <c r="B48">
        <v>75</v>
      </c>
      <c r="C48">
        <v>91</v>
      </c>
    </row>
    <row r="49" spans="2:3" x14ac:dyDescent="0.25">
      <c r="B49">
        <v>90</v>
      </c>
      <c r="C49">
        <v>96</v>
      </c>
    </row>
    <row r="50" spans="2:3" x14ac:dyDescent="0.25">
      <c r="B50">
        <v>92</v>
      </c>
      <c r="C50">
        <v>97</v>
      </c>
    </row>
    <row r="51" spans="2:3" x14ac:dyDescent="0.25">
      <c r="B51">
        <v>105</v>
      </c>
      <c r="C51">
        <v>92</v>
      </c>
    </row>
    <row r="52" spans="2:3" x14ac:dyDescent="0.25">
      <c r="B52">
        <v>88</v>
      </c>
      <c r="C52">
        <v>96</v>
      </c>
    </row>
    <row r="53" spans="2:3" x14ac:dyDescent="0.25">
      <c r="B53">
        <v>102</v>
      </c>
      <c r="C53">
        <v>87</v>
      </c>
    </row>
    <row r="54" spans="2:3" x14ac:dyDescent="0.25">
      <c r="B54">
        <v>108</v>
      </c>
      <c r="C54">
        <v>95</v>
      </c>
    </row>
    <row r="55" spans="2:3" x14ac:dyDescent="0.25">
      <c r="B55">
        <v>101</v>
      </c>
      <c r="C55">
        <v>95</v>
      </c>
    </row>
    <row r="56" spans="2:3" x14ac:dyDescent="0.25">
      <c r="B56">
        <v>95</v>
      </c>
      <c r="C56">
        <v>91</v>
      </c>
    </row>
    <row r="57" spans="2:3" x14ac:dyDescent="0.25">
      <c r="B57">
        <v>99</v>
      </c>
      <c r="C57">
        <v>96</v>
      </c>
    </row>
    <row r="58" spans="2:3" x14ac:dyDescent="0.25">
      <c r="B58">
        <v>105</v>
      </c>
      <c r="C58">
        <v>97</v>
      </c>
    </row>
    <row r="59" spans="2:3" x14ac:dyDescent="0.25">
      <c r="B59">
        <v>102</v>
      </c>
      <c r="C59">
        <v>97</v>
      </c>
    </row>
    <row r="60" spans="2:3" x14ac:dyDescent="0.25">
      <c r="B60">
        <v>105</v>
      </c>
      <c r="C60">
        <v>95</v>
      </c>
    </row>
    <row r="61" spans="2:3" x14ac:dyDescent="0.25">
      <c r="B61">
        <v>99</v>
      </c>
      <c r="C61">
        <v>96</v>
      </c>
    </row>
    <row r="62" spans="2:3" x14ac:dyDescent="0.25">
      <c r="B62">
        <v>100</v>
      </c>
      <c r="C62">
        <v>87</v>
      </c>
    </row>
    <row r="63" spans="2:3" x14ac:dyDescent="0.25">
      <c r="B63">
        <v>98</v>
      </c>
      <c r="C63">
        <v>91</v>
      </c>
    </row>
    <row r="64" spans="2:3" x14ac:dyDescent="0.25">
      <c r="B64">
        <v>85</v>
      </c>
      <c r="C64">
        <v>91</v>
      </c>
    </row>
    <row r="65" spans="2:3" x14ac:dyDescent="0.25">
      <c r="B65">
        <v>82</v>
      </c>
      <c r="C65">
        <v>86</v>
      </c>
    </row>
    <row r="66" spans="2:3" x14ac:dyDescent="0.25">
      <c r="B66">
        <v>85</v>
      </c>
      <c r="C66">
        <v>79</v>
      </c>
    </row>
    <row r="67" spans="2:3" x14ac:dyDescent="0.25">
      <c r="B67">
        <v>80</v>
      </c>
      <c r="C67">
        <v>72</v>
      </c>
    </row>
    <row r="68" spans="2:3" x14ac:dyDescent="0.25">
      <c r="B68">
        <v>79</v>
      </c>
      <c r="C68">
        <v>78</v>
      </c>
    </row>
    <row r="69" spans="2:3" x14ac:dyDescent="0.25">
      <c r="B69">
        <v>81</v>
      </c>
      <c r="C69">
        <v>81</v>
      </c>
    </row>
    <row r="70" spans="2:3" x14ac:dyDescent="0.25">
      <c r="B70">
        <v>100</v>
      </c>
      <c r="C70">
        <v>96</v>
      </c>
    </row>
    <row r="71" spans="2:3" x14ac:dyDescent="0.25">
      <c r="B71">
        <v>78</v>
      </c>
      <c r="C71">
        <v>88</v>
      </c>
    </row>
    <row r="72" spans="2:3" x14ac:dyDescent="0.25">
      <c r="B72">
        <v>76</v>
      </c>
      <c r="C72">
        <v>94</v>
      </c>
    </row>
    <row r="73" spans="2:3" x14ac:dyDescent="0.25">
      <c r="B73">
        <v>124</v>
      </c>
      <c r="C73">
        <v>90</v>
      </c>
    </row>
    <row r="74" spans="2:3" x14ac:dyDescent="0.25">
      <c r="B74">
        <v>125</v>
      </c>
      <c r="C74">
        <v>103</v>
      </c>
    </row>
    <row r="75" spans="2:3" x14ac:dyDescent="0.25">
      <c r="B75">
        <v>79</v>
      </c>
      <c r="C75">
        <v>99</v>
      </c>
    </row>
    <row r="76" spans="2:3" x14ac:dyDescent="0.25">
      <c r="B76">
        <v>59</v>
      </c>
      <c r="C76">
        <v>104</v>
      </c>
    </row>
    <row r="77" spans="2:3" x14ac:dyDescent="0.25">
      <c r="B77">
        <v>111</v>
      </c>
      <c r="C77">
        <v>119</v>
      </c>
    </row>
    <row r="78" spans="2:3" x14ac:dyDescent="0.25">
      <c r="B78">
        <v>108</v>
      </c>
      <c r="C78">
        <v>108</v>
      </c>
    </row>
    <row r="79" spans="2:3" x14ac:dyDescent="0.25">
      <c r="B79">
        <v>106</v>
      </c>
      <c r="C79">
        <v>106</v>
      </c>
    </row>
    <row r="80" spans="2:3" x14ac:dyDescent="0.25">
      <c r="B80">
        <v>100</v>
      </c>
      <c r="C80">
        <v>102</v>
      </c>
    </row>
    <row r="81" spans="2:3" x14ac:dyDescent="0.25">
      <c r="B81">
        <v>101</v>
      </c>
      <c r="C81">
        <v>99</v>
      </c>
    </row>
    <row r="82" spans="2:3" x14ac:dyDescent="0.25">
      <c r="B82">
        <v>110</v>
      </c>
      <c r="C82">
        <v>100</v>
      </c>
    </row>
    <row r="83" spans="2:3" x14ac:dyDescent="0.25">
      <c r="B83">
        <v>99</v>
      </c>
      <c r="C83">
        <v>115</v>
      </c>
    </row>
    <row r="84" spans="2:3" x14ac:dyDescent="0.25">
      <c r="B84">
        <v>104</v>
      </c>
      <c r="C84">
        <v>100</v>
      </c>
    </row>
    <row r="85" spans="2:3" x14ac:dyDescent="0.25">
      <c r="B85">
        <v>99</v>
      </c>
      <c r="C85">
        <v>89</v>
      </c>
    </row>
    <row r="86" spans="2:3" x14ac:dyDescent="0.25">
      <c r="B86">
        <v>83</v>
      </c>
      <c r="C86">
        <v>87</v>
      </c>
    </row>
    <row r="87" spans="2:3" x14ac:dyDescent="0.25">
      <c r="B87">
        <v>100</v>
      </c>
      <c r="C87">
        <v>86</v>
      </c>
    </row>
    <row r="88" spans="2:3" x14ac:dyDescent="0.25">
      <c r="B88">
        <v>76</v>
      </c>
      <c r="C88">
        <v>93</v>
      </c>
    </row>
    <row r="89" spans="2:3" x14ac:dyDescent="0.25">
      <c r="B89">
        <v>65</v>
      </c>
      <c r="C89">
        <v>82</v>
      </c>
    </row>
    <row r="90" spans="2:3" x14ac:dyDescent="0.25">
      <c r="B90">
        <v>90</v>
      </c>
      <c r="C90">
        <v>85</v>
      </c>
    </row>
    <row r="91" spans="2:3" x14ac:dyDescent="0.25">
      <c r="B91">
        <v>95</v>
      </c>
      <c r="C91">
        <v>86</v>
      </c>
    </row>
    <row r="92" spans="2:3" x14ac:dyDescent="0.25">
      <c r="B92">
        <v>87</v>
      </c>
      <c r="C92">
        <v>85</v>
      </c>
    </row>
    <row r="93" spans="2:3" x14ac:dyDescent="0.25">
      <c r="B93">
        <v>94</v>
      </c>
      <c r="C93">
        <v>80</v>
      </c>
    </row>
    <row r="94" spans="2:3" x14ac:dyDescent="0.25">
      <c r="B94">
        <v>95</v>
      </c>
      <c r="C94">
        <v>92</v>
      </c>
    </row>
    <row r="95" spans="2:3" x14ac:dyDescent="0.25">
      <c r="B95">
        <v>103</v>
      </c>
      <c r="C95">
        <v>99</v>
      </c>
    </row>
    <row r="96" spans="2:3" x14ac:dyDescent="0.25">
      <c r="B96">
        <v>107</v>
      </c>
      <c r="C96">
        <v>118</v>
      </c>
    </row>
    <row r="97" spans="2:3" x14ac:dyDescent="0.25">
      <c r="B97">
        <v>101</v>
      </c>
      <c r="C97">
        <v>109</v>
      </c>
    </row>
    <row r="98" spans="2:3" x14ac:dyDescent="0.25">
      <c r="B98">
        <v>99</v>
      </c>
      <c r="C98">
        <v>110</v>
      </c>
    </row>
    <row r="99" spans="2:3" x14ac:dyDescent="0.25">
      <c r="B99">
        <v>98</v>
      </c>
      <c r="C99">
        <v>110</v>
      </c>
    </row>
    <row r="100" spans="2:3" x14ac:dyDescent="0.25">
      <c r="B100">
        <v>130</v>
      </c>
      <c r="C100">
        <v>148</v>
      </c>
    </row>
    <row r="101" spans="2:3" x14ac:dyDescent="0.25">
      <c r="B101">
        <v>108</v>
      </c>
      <c r="C101">
        <v>120</v>
      </c>
    </row>
    <row r="102" spans="2:3" x14ac:dyDescent="0.25">
      <c r="B102">
        <v>112</v>
      </c>
      <c r="C102">
        <v>118</v>
      </c>
    </row>
    <row r="103" spans="2:3" x14ac:dyDescent="0.25">
      <c r="B103">
        <v>114</v>
      </c>
      <c r="C103">
        <v>117</v>
      </c>
    </row>
    <row r="104" spans="2:3" x14ac:dyDescent="0.25">
      <c r="B104">
        <v>111</v>
      </c>
      <c r="C104">
        <v>114</v>
      </c>
    </row>
    <row r="105" spans="2:3" x14ac:dyDescent="0.25">
      <c r="B105">
        <v>108</v>
      </c>
      <c r="C105">
        <v>116</v>
      </c>
    </row>
    <row r="106" spans="2:3" x14ac:dyDescent="0.25">
      <c r="B106">
        <v>115</v>
      </c>
      <c r="C106">
        <v>114</v>
      </c>
    </row>
    <row r="107" spans="2:3" x14ac:dyDescent="0.25">
      <c r="B107">
        <v>95</v>
      </c>
      <c r="C107">
        <v>104</v>
      </c>
    </row>
    <row r="108" spans="2:3" x14ac:dyDescent="0.25">
      <c r="B108">
        <v>101</v>
      </c>
      <c r="C108">
        <v>97</v>
      </c>
    </row>
    <row r="109" spans="2:3" x14ac:dyDescent="0.25">
      <c r="B109">
        <v>94</v>
      </c>
      <c r="C109">
        <v>90</v>
      </c>
    </row>
    <row r="110" spans="2:3" x14ac:dyDescent="0.25">
      <c r="B110">
        <v>96</v>
      </c>
      <c r="C110">
        <v>97</v>
      </c>
    </row>
    <row r="111" spans="2:3" x14ac:dyDescent="0.25">
      <c r="B111">
        <v>122</v>
      </c>
      <c r="C111">
        <v>125</v>
      </c>
    </row>
    <row r="112" spans="2:3" x14ac:dyDescent="0.25">
      <c r="B112">
        <v>105</v>
      </c>
      <c r="C112">
        <v>115</v>
      </c>
    </row>
    <row r="113" spans="2:3" x14ac:dyDescent="0.25">
      <c r="B113">
        <v>157</v>
      </c>
      <c r="C113">
        <v>157</v>
      </c>
    </row>
    <row r="114" spans="2:3" x14ac:dyDescent="0.25">
      <c r="B114">
        <v>118</v>
      </c>
      <c r="C114">
        <v>130</v>
      </c>
    </row>
    <row r="115" spans="2:3" x14ac:dyDescent="0.25">
      <c r="B115">
        <v>124</v>
      </c>
      <c r="C115">
        <v>126</v>
      </c>
    </row>
    <row r="116" spans="2:3" x14ac:dyDescent="0.25">
      <c r="B116">
        <v>97</v>
      </c>
      <c r="C116">
        <v>116</v>
      </c>
    </row>
    <row r="117" spans="2:3" x14ac:dyDescent="0.25">
      <c r="B117">
        <v>111</v>
      </c>
      <c r="C117">
        <v>115</v>
      </c>
    </row>
    <row r="118" spans="2:3" x14ac:dyDescent="0.25">
      <c r="B118">
        <v>119</v>
      </c>
      <c r="C118">
        <v>194</v>
      </c>
    </row>
    <row r="119" spans="2:3" x14ac:dyDescent="0.25">
      <c r="B119">
        <v>142</v>
      </c>
      <c r="C119">
        <v>150</v>
      </c>
    </row>
    <row r="120" spans="2:3" x14ac:dyDescent="0.25">
      <c r="B120">
        <v>189</v>
      </c>
      <c r="C120">
        <v>179</v>
      </c>
    </row>
    <row r="121" spans="2:3" x14ac:dyDescent="0.25">
      <c r="B121">
        <v>112</v>
      </c>
      <c r="C121">
        <v>147</v>
      </c>
    </row>
    <row r="122" spans="2:3" x14ac:dyDescent="0.25">
      <c r="B122">
        <v>136</v>
      </c>
      <c r="C122">
        <v>153</v>
      </c>
    </row>
    <row r="123" spans="2:3" x14ac:dyDescent="0.25">
      <c r="B123">
        <v>170</v>
      </c>
      <c r="C123">
        <v>168</v>
      </c>
    </row>
    <row r="124" spans="2:3" x14ac:dyDescent="0.25">
      <c r="B124">
        <v>157</v>
      </c>
      <c r="C124">
        <v>157</v>
      </c>
    </row>
    <row r="125" spans="2:3" x14ac:dyDescent="0.25">
      <c r="B125">
        <v>174</v>
      </c>
      <c r="C125">
        <v>175</v>
      </c>
    </row>
    <row r="126" spans="2:3" x14ac:dyDescent="0.25">
      <c r="B126">
        <v>130</v>
      </c>
      <c r="C126">
        <v>128</v>
      </c>
    </row>
    <row r="127" spans="2:3" x14ac:dyDescent="0.25">
      <c r="B127">
        <v>117</v>
      </c>
      <c r="C127">
        <v>162</v>
      </c>
    </row>
    <row r="128" spans="2:3" x14ac:dyDescent="0.25">
      <c r="B128">
        <v>112</v>
      </c>
      <c r="C128">
        <v>134</v>
      </c>
    </row>
    <row r="129" spans="2:3" x14ac:dyDescent="0.25">
      <c r="B129">
        <v>119</v>
      </c>
      <c r="C129">
        <v>133</v>
      </c>
    </row>
    <row r="130" spans="2:3" x14ac:dyDescent="0.25">
      <c r="B130">
        <v>106</v>
      </c>
      <c r="C130">
        <v>127</v>
      </c>
    </row>
    <row r="131" spans="2:3" x14ac:dyDescent="0.25">
      <c r="B131">
        <v>114</v>
      </c>
      <c r="C131">
        <v>115</v>
      </c>
    </row>
    <row r="132" spans="2:3" x14ac:dyDescent="0.25">
      <c r="B132">
        <v>122</v>
      </c>
      <c r="C132">
        <v>123</v>
      </c>
    </row>
    <row r="133" spans="2:3" x14ac:dyDescent="0.25">
      <c r="B133">
        <v>81</v>
      </c>
      <c r="C133">
        <v>81</v>
      </c>
    </row>
    <row r="134" spans="2:3" x14ac:dyDescent="0.25">
      <c r="B134">
        <v>74</v>
      </c>
      <c r="C134">
        <v>70</v>
      </c>
    </row>
    <row r="135" spans="2:3" x14ac:dyDescent="0.25">
      <c r="B135">
        <v>84</v>
      </c>
      <c r="C135">
        <v>72</v>
      </c>
    </row>
    <row r="136" spans="2:3" x14ac:dyDescent="0.25">
      <c r="B136">
        <v>90</v>
      </c>
      <c r="C136">
        <v>77</v>
      </c>
    </row>
    <row r="137" spans="2:3" x14ac:dyDescent="0.25">
      <c r="B137">
        <v>85</v>
      </c>
      <c r="C137">
        <v>73</v>
      </c>
    </row>
    <row r="138" spans="2:3" x14ac:dyDescent="0.25">
      <c r="B138">
        <v>79</v>
      </c>
      <c r="C138">
        <v>83</v>
      </c>
    </row>
    <row r="139" spans="2:3" x14ac:dyDescent="0.25">
      <c r="B139">
        <v>83</v>
      </c>
      <c r="C139">
        <v>89</v>
      </c>
    </row>
    <row r="140" spans="2:3" x14ac:dyDescent="0.25">
      <c r="B140">
        <v>86</v>
      </c>
      <c r="C140">
        <v>90</v>
      </c>
    </row>
    <row r="141" spans="2:3" x14ac:dyDescent="0.25">
      <c r="B141">
        <v>81</v>
      </c>
      <c r="C141">
        <v>92</v>
      </c>
    </row>
    <row r="142" spans="2:3" x14ac:dyDescent="0.25">
      <c r="B142">
        <v>66</v>
      </c>
      <c r="C142">
        <v>97</v>
      </c>
    </row>
    <row r="143" spans="2:3" x14ac:dyDescent="0.25">
      <c r="B143">
        <v>96</v>
      </c>
      <c r="C143">
        <v>83</v>
      </c>
    </row>
    <row r="144" spans="2:3" x14ac:dyDescent="0.25">
      <c r="B144">
        <v>96</v>
      </c>
      <c r="C144">
        <v>78</v>
      </c>
    </row>
    <row r="145" spans="2:3" x14ac:dyDescent="0.25">
      <c r="B145">
        <v>98</v>
      </c>
      <c r="C145">
        <v>83</v>
      </c>
    </row>
    <row r="146" spans="2:3" x14ac:dyDescent="0.25">
      <c r="B146">
        <v>83</v>
      </c>
      <c r="C146">
        <v>81</v>
      </c>
    </row>
    <row r="147" spans="2:3" x14ac:dyDescent="0.25">
      <c r="B147">
        <v>91</v>
      </c>
      <c r="C147">
        <v>88</v>
      </c>
    </row>
    <row r="148" spans="2:3" x14ac:dyDescent="0.25">
      <c r="B148">
        <v>98</v>
      </c>
      <c r="C148">
        <v>93</v>
      </c>
    </row>
    <row r="149" spans="2:3" x14ac:dyDescent="0.25">
      <c r="B149">
        <v>100</v>
      </c>
      <c r="C149">
        <v>77</v>
      </c>
    </row>
    <row r="150" spans="2:3" x14ac:dyDescent="0.25">
      <c r="B150">
        <v>90</v>
      </c>
      <c r="C150">
        <v>92</v>
      </c>
    </row>
    <row r="151" spans="2:3" x14ac:dyDescent="0.25">
      <c r="B151">
        <v>96</v>
      </c>
      <c r="C151">
        <v>92</v>
      </c>
    </row>
    <row r="152" spans="2:3" x14ac:dyDescent="0.25">
      <c r="B152">
        <v>90</v>
      </c>
      <c r="C152">
        <v>97</v>
      </c>
    </row>
    <row r="153" spans="2:3" x14ac:dyDescent="0.25">
      <c r="B153">
        <v>90</v>
      </c>
      <c r="C153">
        <v>94</v>
      </c>
    </row>
    <row r="154" spans="2:3" x14ac:dyDescent="0.25">
      <c r="B154">
        <v>97</v>
      </c>
      <c r="C154">
        <v>98</v>
      </c>
    </row>
    <row r="155" spans="2:3" x14ac:dyDescent="0.25">
      <c r="B155">
        <v>79</v>
      </c>
      <c r="C155">
        <v>81</v>
      </c>
    </row>
    <row r="156" spans="2:3" x14ac:dyDescent="0.25">
      <c r="B156">
        <v>80</v>
      </c>
      <c r="C156">
        <v>81</v>
      </c>
    </row>
    <row r="157" spans="2:3" x14ac:dyDescent="0.25">
      <c r="B157">
        <v>84</v>
      </c>
      <c r="C157">
        <v>82</v>
      </c>
    </row>
    <row r="158" spans="2:3" x14ac:dyDescent="0.25">
      <c r="B158">
        <v>78</v>
      </c>
      <c r="C158">
        <v>80</v>
      </c>
    </row>
    <row r="159" spans="2:3" x14ac:dyDescent="0.25">
      <c r="B159">
        <v>79</v>
      </c>
      <c r="C159">
        <v>80</v>
      </c>
    </row>
    <row r="160" spans="2:3" x14ac:dyDescent="0.25">
      <c r="B160">
        <v>94</v>
      </c>
      <c r="C160">
        <v>93</v>
      </c>
    </row>
    <row r="161" spans="2:3" x14ac:dyDescent="0.25">
      <c r="B161">
        <v>96</v>
      </c>
      <c r="C161">
        <v>94</v>
      </c>
    </row>
    <row r="162" spans="2:3" x14ac:dyDescent="0.25">
      <c r="B162">
        <v>98</v>
      </c>
      <c r="C162">
        <v>96</v>
      </c>
    </row>
    <row r="163" spans="2:3" x14ac:dyDescent="0.25">
      <c r="B163">
        <v>102</v>
      </c>
      <c r="C163">
        <v>95</v>
      </c>
    </row>
    <row r="164" spans="2:3" x14ac:dyDescent="0.25">
      <c r="B164">
        <v>104</v>
      </c>
      <c r="C164">
        <v>95</v>
      </c>
    </row>
    <row r="165" spans="2:3" x14ac:dyDescent="0.25">
      <c r="B165">
        <v>101</v>
      </c>
      <c r="C165">
        <v>96</v>
      </c>
    </row>
    <row r="166" spans="2:3" x14ac:dyDescent="0.25">
      <c r="B166">
        <v>99</v>
      </c>
      <c r="C166">
        <v>97</v>
      </c>
    </row>
    <row r="167" spans="2:3" x14ac:dyDescent="0.25">
      <c r="B167">
        <v>100</v>
      </c>
      <c r="C167">
        <v>98</v>
      </c>
    </row>
    <row r="168" spans="2:3" x14ac:dyDescent="0.25">
      <c r="B168">
        <v>100</v>
      </c>
      <c r="C168">
        <v>98</v>
      </c>
    </row>
    <row r="169" spans="2:3" x14ac:dyDescent="0.25">
      <c r="B169">
        <v>102</v>
      </c>
      <c r="C169">
        <v>97</v>
      </c>
    </row>
    <row r="170" spans="2:3" x14ac:dyDescent="0.25">
      <c r="B170">
        <v>101</v>
      </c>
      <c r="C170">
        <v>96</v>
      </c>
    </row>
    <row r="171" spans="2:3" x14ac:dyDescent="0.25">
      <c r="B171">
        <v>102</v>
      </c>
      <c r="C171">
        <v>97</v>
      </c>
    </row>
    <row r="172" spans="2:3" x14ac:dyDescent="0.25">
      <c r="B172">
        <v>77</v>
      </c>
      <c r="C172">
        <v>80</v>
      </c>
    </row>
    <row r="173" spans="2:3" x14ac:dyDescent="0.25">
      <c r="B173">
        <v>81</v>
      </c>
      <c r="C173">
        <v>81</v>
      </c>
    </row>
    <row r="174" spans="2:3" x14ac:dyDescent="0.25">
      <c r="B174">
        <v>93</v>
      </c>
      <c r="C174">
        <v>79</v>
      </c>
    </row>
    <row r="175" spans="2:3" x14ac:dyDescent="0.25">
      <c r="B175">
        <v>81</v>
      </c>
      <c r="C175">
        <v>81</v>
      </c>
    </row>
    <row r="176" spans="2:3" x14ac:dyDescent="0.25">
      <c r="B176">
        <v>73</v>
      </c>
      <c r="C176">
        <v>73</v>
      </c>
    </row>
    <row r="177" spans="2:3" x14ac:dyDescent="0.25">
      <c r="B177">
        <v>85</v>
      </c>
      <c r="C177">
        <v>83</v>
      </c>
    </row>
    <row r="178" spans="2:3" x14ac:dyDescent="0.25">
      <c r="B178">
        <v>78</v>
      </c>
      <c r="C178">
        <v>67</v>
      </c>
    </row>
    <row r="179" spans="2:3" x14ac:dyDescent="0.25">
      <c r="B179">
        <v>72</v>
      </c>
      <c r="C179">
        <v>82</v>
      </c>
    </row>
    <row r="180" spans="2:3" x14ac:dyDescent="0.25">
      <c r="B180">
        <v>97</v>
      </c>
      <c r="C180">
        <v>68</v>
      </c>
    </row>
    <row r="181" spans="2:3" x14ac:dyDescent="0.25">
      <c r="B181">
        <v>69</v>
      </c>
      <c r="C181">
        <v>68</v>
      </c>
    </row>
    <row r="182" spans="2:3" x14ac:dyDescent="0.25">
      <c r="B182">
        <v>122</v>
      </c>
      <c r="C182">
        <v>131</v>
      </c>
    </row>
    <row r="183" spans="2:3" x14ac:dyDescent="0.25">
      <c r="B183">
        <v>119</v>
      </c>
      <c r="C183">
        <v>91</v>
      </c>
    </row>
    <row r="184" spans="2:3" x14ac:dyDescent="0.25">
      <c r="B184">
        <v>144</v>
      </c>
      <c r="C184">
        <v>81</v>
      </c>
    </row>
    <row r="185" spans="2:3" x14ac:dyDescent="0.25">
      <c r="B185">
        <v>82</v>
      </c>
      <c r="C185">
        <v>81</v>
      </c>
    </row>
    <row r="186" spans="2:3" x14ac:dyDescent="0.25">
      <c r="B186">
        <v>112</v>
      </c>
      <c r="C186">
        <v>83</v>
      </c>
    </row>
    <row r="187" spans="2:3" x14ac:dyDescent="0.25">
      <c r="B187">
        <v>79</v>
      </c>
      <c r="C187">
        <v>75</v>
      </c>
    </row>
    <row r="188" spans="2:3" x14ac:dyDescent="0.25">
      <c r="B188">
        <v>86</v>
      </c>
      <c r="C188">
        <v>79</v>
      </c>
    </row>
    <row r="189" spans="2:3" x14ac:dyDescent="0.25">
      <c r="B189">
        <v>125</v>
      </c>
      <c r="C189">
        <v>82</v>
      </c>
    </row>
    <row r="190" spans="2:3" x14ac:dyDescent="0.25">
      <c r="B190">
        <v>75</v>
      </c>
      <c r="C190">
        <v>75</v>
      </c>
    </row>
    <row r="191" spans="2:3" x14ac:dyDescent="0.25">
      <c r="B191">
        <v>105</v>
      </c>
      <c r="C191">
        <v>100</v>
      </c>
    </row>
    <row r="192" spans="2:3" x14ac:dyDescent="0.25">
      <c r="B192">
        <v>120</v>
      </c>
      <c r="C192">
        <v>85</v>
      </c>
    </row>
    <row r="193" spans="2:3" x14ac:dyDescent="0.25">
      <c r="B193">
        <v>121</v>
      </c>
      <c r="C193">
        <v>82</v>
      </c>
    </row>
    <row r="194" spans="2:3" x14ac:dyDescent="0.25">
      <c r="B194">
        <v>63</v>
      </c>
      <c r="C194">
        <v>64</v>
      </c>
    </row>
    <row r="195" spans="2:3" x14ac:dyDescent="0.25">
      <c r="B195">
        <v>69</v>
      </c>
      <c r="C195">
        <v>71</v>
      </c>
    </row>
    <row r="196" spans="2:3" x14ac:dyDescent="0.25">
      <c r="B196">
        <v>62</v>
      </c>
      <c r="C196">
        <v>60</v>
      </c>
    </row>
    <row r="197" spans="2:3" x14ac:dyDescent="0.25">
      <c r="B197">
        <v>67</v>
      </c>
      <c r="C197">
        <v>67</v>
      </c>
    </row>
    <row r="198" spans="2:3" x14ac:dyDescent="0.25">
      <c r="B198">
        <v>54</v>
      </c>
      <c r="C198">
        <v>72</v>
      </c>
    </row>
    <row r="199" spans="2:3" x14ac:dyDescent="0.25">
      <c r="B199">
        <v>91</v>
      </c>
      <c r="C199">
        <v>0</v>
      </c>
    </row>
    <row r="200" spans="2:3" x14ac:dyDescent="0.25">
      <c r="B200">
        <v>88</v>
      </c>
      <c r="C200">
        <v>84</v>
      </c>
    </row>
    <row r="201" spans="2:3" x14ac:dyDescent="0.25">
      <c r="B201">
        <v>82</v>
      </c>
      <c r="C201">
        <v>86</v>
      </c>
    </row>
    <row r="202" spans="2:3" x14ac:dyDescent="0.25">
      <c r="B202">
        <v>94</v>
      </c>
      <c r="C202">
        <v>89</v>
      </c>
    </row>
    <row r="203" spans="2:3" x14ac:dyDescent="0.25">
      <c r="B203">
        <v>80</v>
      </c>
      <c r="C203">
        <v>102</v>
      </c>
    </row>
    <row r="204" spans="2:3" x14ac:dyDescent="0.25">
      <c r="B204">
        <v>119</v>
      </c>
      <c r="C204">
        <v>124</v>
      </c>
    </row>
    <row r="205" spans="2:3" x14ac:dyDescent="0.25">
      <c r="B205">
        <v>0</v>
      </c>
      <c r="C205">
        <v>126</v>
      </c>
    </row>
    <row r="206" spans="2:3" x14ac:dyDescent="0.25">
      <c r="B206">
        <v>123</v>
      </c>
      <c r="C206">
        <v>88</v>
      </c>
    </row>
    <row r="207" spans="2:3" x14ac:dyDescent="0.25">
      <c r="B207">
        <v>119</v>
      </c>
      <c r="C207">
        <v>118</v>
      </c>
    </row>
    <row r="208" spans="2:3" x14ac:dyDescent="0.25">
      <c r="B208">
        <v>136</v>
      </c>
      <c r="C208">
        <v>118</v>
      </c>
    </row>
    <row r="209" spans="2:3" x14ac:dyDescent="0.25">
      <c r="B209">
        <v>126</v>
      </c>
      <c r="C209">
        <v>107</v>
      </c>
    </row>
    <row r="210" spans="2:3" x14ac:dyDescent="0.25">
      <c r="B210">
        <v>0</v>
      </c>
      <c r="C210">
        <v>113</v>
      </c>
    </row>
    <row r="211" spans="2:3" x14ac:dyDescent="0.25">
      <c r="B211">
        <v>105</v>
      </c>
      <c r="C211">
        <v>104</v>
      </c>
    </row>
    <row r="212" spans="2:3" x14ac:dyDescent="0.25">
      <c r="B212">
        <v>123</v>
      </c>
      <c r="C212">
        <v>120</v>
      </c>
    </row>
    <row r="213" spans="2:3" x14ac:dyDescent="0.25">
      <c r="B213">
        <v>104</v>
      </c>
      <c r="C213">
        <v>110</v>
      </c>
    </row>
    <row r="214" spans="2:3" x14ac:dyDescent="0.25">
      <c r="B214">
        <v>108</v>
      </c>
      <c r="C214">
        <v>112</v>
      </c>
    </row>
    <row r="215" spans="2:3" x14ac:dyDescent="0.25">
      <c r="B215">
        <v>122</v>
      </c>
      <c r="C215">
        <v>112</v>
      </c>
    </row>
    <row r="216" spans="2:3" x14ac:dyDescent="0.25">
      <c r="B216">
        <v>106</v>
      </c>
      <c r="C216">
        <v>108</v>
      </c>
    </row>
    <row r="217" spans="2:3" x14ac:dyDescent="0.25">
      <c r="B217">
        <v>85</v>
      </c>
      <c r="C217">
        <v>91</v>
      </c>
    </row>
    <row r="218" spans="2:3" x14ac:dyDescent="0.25">
      <c r="B218">
        <v>83</v>
      </c>
      <c r="C218">
        <v>87</v>
      </c>
    </row>
    <row r="219" spans="2:3" x14ac:dyDescent="0.25">
      <c r="B219">
        <v>98.2</v>
      </c>
      <c r="C219">
        <v>80</v>
      </c>
    </row>
    <row r="220" spans="2:3" x14ac:dyDescent="0.25">
      <c r="B220">
        <v>80</v>
      </c>
      <c r="C220">
        <v>81</v>
      </c>
    </row>
    <row r="221" spans="2:3" x14ac:dyDescent="0.25">
      <c r="B221">
        <v>69</v>
      </c>
      <c r="C221">
        <v>70</v>
      </c>
    </row>
    <row r="222" spans="2:3" x14ac:dyDescent="0.25">
      <c r="B222">
        <v>74</v>
      </c>
      <c r="C222">
        <v>70</v>
      </c>
    </row>
    <row r="223" spans="2:3" x14ac:dyDescent="0.25">
      <c r="B223">
        <v>73</v>
      </c>
      <c r="C223">
        <v>70</v>
      </c>
    </row>
    <row r="224" spans="2:3" x14ac:dyDescent="0.25">
      <c r="B224">
        <v>76</v>
      </c>
      <c r="C224">
        <v>71</v>
      </c>
    </row>
    <row r="225" spans="2:3" x14ac:dyDescent="0.25">
      <c r="B225">
        <v>73</v>
      </c>
      <c r="C225">
        <v>81</v>
      </c>
    </row>
    <row r="226" spans="2:3" x14ac:dyDescent="0.25">
      <c r="B226">
        <v>83</v>
      </c>
      <c r="C226">
        <v>73</v>
      </c>
    </row>
    <row r="227" spans="2:3" x14ac:dyDescent="0.25">
      <c r="B227">
        <v>80</v>
      </c>
      <c r="C227">
        <v>69</v>
      </c>
    </row>
    <row r="228" spans="2:3" x14ac:dyDescent="0.25">
      <c r="B228">
        <v>62</v>
      </c>
      <c r="C228">
        <v>95</v>
      </c>
    </row>
    <row r="229" spans="2:3" x14ac:dyDescent="0.25">
      <c r="B229">
        <v>107</v>
      </c>
      <c r="C229">
        <v>107</v>
      </c>
    </row>
    <row r="230" spans="2:3" x14ac:dyDescent="0.25">
      <c r="B230">
        <v>132</v>
      </c>
      <c r="C230">
        <v>131</v>
      </c>
    </row>
    <row r="231" spans="2:3" x14ac:dyDescent="0.25">
      <c r="B231">
        <v>100</v>
      </c>
      <c r="C231">
        <v>97</v>
      </c>
    </row>
    <row r="232" spans="2:3" x14ac:dyDescent="0.25">
      <c r="B232">
        <v>104</v>
      </c>
      <c r="C232">
        <v>101</v>
      </c>
    </row>
    <row r="233" spans="2:3" x14ac:dyDescent="0.25">
      <c r="B233">
        <v>106</v>
      </c>
      <c r="C233">
        <v>107</v>
      </c>
    </row>
    <row r="234" spans="2:3" x14ac:dyDescent="0.25">
      <c r="B234">
        <v>109</v>
      </c>
      <c r="C234">
        <v>107</v>
      </c>
    </row>
    <row r="235" spans="2:3" x14ac:dyDescent="0.25">
      <c r="B235">
        <v>96</v>
      </c>
      <c r="C235">
        <v>91</v>
      </c>
    </row>
    <row r="236" spans="2:3" x14ac:dyDescent="0.25">
      <c r="B236">
        <v>82</v>
      </c>
      <c r="C236">
        <v>82</v>
      </c>
    </row>
    <row r="237" spans="2:3" x14ac:dyDescent="0.25">
      <c r="B237">
        <v>82</v>
      </c>
      <c r="C237">
        <v>87</v>
      </c>
    </row>
    <row r="238" spans="2:3" x14ac:dyDescent="0.25">
      <c r="B238">
        <v>87</v>
      </c>
      <c r="C238">
        <v>87</v>
      </c>
    </row>
    <row r="239" spans="2:3" x14ac:dyDescent="0.25">
      <c r="B239">
        <v>61</v>
      </c>
      <c r="C239">
        <v>58</v>
      </c>
    </row>
    <row r="240" spans="2:3" x14ac:dyDescent="0.25">
      <c r="B240">
        <v>62</v>
      </c>
      <c r="C240">
        <v>61</v>
      </c>
    </row>
    <row r="241" spans="2:3" x14ac:dyDescent="0.25">
      <c r="B241">
        <v>64</v>
      </c>
      <c r="C241">
        <v>61</v>
      </c>
    </row>
    <row r="242" spans="2:3" x14ac:dyDescent="0.25">
      <c r="B242">
        <v>60</v>
      </c>
      <c r="C242">
        <v>60</v>
      </c>
    </row>
    <row r="243" spans="2:3" x14ac:dyDescent="0.25">
      <c r="B243">
        <v>66</v>
      </c>
      <c r="C243">
        <v>59</v>
      </c>
    </row>
    <row r="244" spans="2:3" x14ac:dyDescent="0.25">
      <c r="B244">
        <v>75</v>
      </c>
      <c r="C244">
        <v>73</v>
      </c>
    </row>
    <row r="245" spans="2:3" x14ac:dyDescent="0.25">
      <c r="B245">
        <v>70</v>
      </c>
      <c r="C245">
        <v>60</v>
      </c>
    </row>
    <row r="246" spans="2:3" x14ac:dyDescent="0.25">
      <c r="B246">
        <v>67</v>
      </c>
      <c r="C246">
        <v>68</v>
      </c>
    </row>
    <row r="247" spans="2:3" x14ac:dyDescent="0.25">
      <c r="B247">
        <v>127</v>
      </c>
      <c r="C247">
        <v>126</v>
      </c>
    </row>
    <row r="248" spans="2:3" x14ac:dyDescent="0.25">
      <c r="B248">
        <v>112</v>
      </c>
      <c r="C248">
        <v>116</v>
      </c>
    </row>
    <row r="249" spans="2:3" x14ac:dyDescent="0.25">
      <c r="B249">
        <v>99</v>
      </c>
      <c r="C249">
        <v>110</v>
      </c>
    </row>
    <row r="250" spans="2:3" x14ac:dyDescent="0.25">
      <c r="B250">
        <v>81</v>
      </c>
      <c r="C250">
        <v>103</v>
      </c>
    </row>
    <row r="251" spans="2:3" x14ac:dyDescent="0.25">
      <c r="B251">
        <v>79</v>
      </c>
      <c r="C251">
        <v>78</v>
      </c>
    </row>
    <row r="252" spans="2:3" x14ac:dyDescent="0.25">
      <c r="B252">
        <v>84</v>
      </c>
      <c r="C252">
        <v>82</v>
      </c>
    </row>
    <row r="253" spans="2:3" x14ac:dyDescent="0.25">
      <c r="B253">
        <v>79</v>
      </c>
      <c r="C253">
        <v>92</v>
      </c>
    </row>
    <row r="254" spans="2:3" x14ac:dyDescent="0.25">
      <c r="B254">
        <v>140</v>
      </c>
      <c r="C254">
        <v>97</v>
      </c>
    </row>
    <row r="255" spans="2:3" x14ac:dyDescent="0.25">
      <c r="B255">
        <v>77</v>
      </c>
      <c r="C255">
        <v>72</v>
      </c>
    </row>
    <row r="256" spans="2:3" x14ac:dyDescent="0.25">
      <c r="B256">
        <v>86</v>
      </c>
      <c r="C256">
        <v>75</v>
      </c>
    </row>
    <row r="257" spans="2:3" x14ac:dyDescent="0.25">
      <c r="B257">
        <v>70</v>
      </c>
      <c r="C257">
        <v>70</v>
      </c>
    </row>
    <row r="258" spans="2:3" x14ac:dyDescent="0.25">
      <c r="B258">
        <v>79</v>
      </c>
      <c r="C258">
        <v>69</v>
      </c>
    </row>
    <row r="259" spans="2:3" x14ac:dyDescent="0.25">
      <c r="B259">
        <v>68</v>
      </c>
      <c r="C259">
        <v>69</v>
      </c>
    </row>
    <row r="260" spans="2:3" x14ac:dyDescent="0.25">
      <c r="B260">
        <v>74</v>
      </c>
      <c r="C260">
        <v>70</v>
      </c>
    </row>
    <row r="261" spans="2:3" x14ac:dyDescent="0.25">
      <c r="B261">
        <v>76</v>
      </c>
      <c r="C261">
        <v>71</v>
      </c>
    </row>
    <row r="262" spans="2:3" x14ac:dyDescent="0.25">
      <c r="B262">
        <v>70</v>
      </c>
      <c r="C262">
        <v>68</v>
      </c>
    </row>
    <row r="263" spans="2:3" x14ac:dyDescent="0.25">
      <c r="B263">
        <v>71</v>
      </c>
      <c r="C263">
        <v>70</v>
      </c>
    </row>
    <row r="264" spans="2:3" x14ac:dyDescent="0.25">
      <c r="B264">
        <v>74</v>
      </c>
      <c r="C264">
        <v>71</v>
      </c>
    </row>
    <row r="265" spans="2:3" x14ac:dyDescent="0.25">
      <c r="B265">
        <v>72</v>
      </c>
      <c r="C265">
        <v>75</v>
      </c>
    </row>
    <row r="266" spans="2:3" x14ac:dyDescent="0.25">
      <c r="B266">
        <v>130</v>
      </c>
      <c r="C266">
        <v>132</v>
      </c>
    </row>
    <row r="267" spans="2:3" x14ac:dyDescent="0.25">
      <c r="B267">
        <v>126</v>
      </c>
      <c r="C267">
        <v>122</v>
      </c>
    </row>
    <row r="268" spans="2:3" x14ac:dyDescent="0.25">
      <c r="B268">
        <v>111</v>
      </c>
      <c r="C268">
        <v>114</v>
      </c>
    </row>
    <row r="269" spans="2:3" x14ac:dyDescent="0.25">
      <c r="B269">
        <v>124</v>
      </c>
      <c r="C269">
        <v>108</v>
      </c>
    </row>
    <row r="270" spans="2:3" x14ac:dyDescent="0.25">
      <c r="B270">
        <v>131</v>
      </c>
      <c r="C270">
        <v>125</v>
      </c>
    </row>
    <row r="271" spans="2:3" x14ac:dyDescent="0.25">
      <c r="B271">
        <v>118</v>
      </c>
      <c r="C271">
        <v>127</v>
      </c>
    </row>
    <row r="272" spans="2:3" x14ac:dyDescent="0.25">
      <c r="B272">
        <v>126</v>
      </c>
      <c r="C272">
        <v>118</v>
      </c>
    </row>
    <row r="273" spans="2:3" x14ac:dyDescent="0.25">
      <c r="B273">
        <v>131</v>
      </c>
      <c r="C273">
        <v>123</v>
      </c>
    </row>
    <row r="274" spans="2:3" x14ac:dyDescent="0.25">
      <c r="B274">
        <v>116</v>
      </c>
      <c r="C274">
        <v>110</v>
      </c>
    </row>
    <row r="275" spans="2:3" x14ac:dyDescent="0.25">
      <c r="B275">
        <v>110</v>
      </c>
      <c r="C275">
        <v>106</v>
      </c>
    </row>
    <row r="276" spans="2:3" x14ac:dyDescent="0.25">
      <c r="B276">
        <v>110</v>
      </c>
      <c r="C276">
        <v>106</v>
      </c>
    </row>
    <row r="277" spans="2:3" x14ac:dyDescent="0.25">
      <c r="B277">
        <v>110</v>
      </c>
      <c r="C277">
        <v>106</v>
      </c>
    </row>
    <row r="278" spans="2:3" x14ac:dyDescent="0.25">
      <c r="B278">
        <v>107</v>
      </c>
      <c r="C278">
        <v>103</v>
      </c>
    </row>
    <row r="279" spans="2:3" x14ac:dyDescent="0.25">
      <c r="B279">
        <v>107</v>
      </c>
      <c r="C279">
        <v>103</v>
      </c>
    </row>
    <row r="280" spans="2:3" x14ac:dyDescent="0.25">
      <c r="B280">
        <v>107</v>
      </c>
      <c r="C280">
        <v>103</v>
      </c>
    </row>
    <row r="281" spans="2:3" x14ac:dyDescent="0.25">
      <c r="B281">
        <v>107</v>
      </c>
      <c r="C281">
        <v>103</v>
      </c>
    </row>
    <row r="282" spans="2:3" x14ac:dyDescent="0.25">
      <c r="B282">
        <v>107</v>
      </c>
      <c r="C282">
        <v>103</v>
      </c>
    </row>
    <row r="283" spans="2:3" x14ac:dyDescent="0.25">
      <c r="B283">
        <v>89</v>
      </c>
      <c r="C283">
        <v>97</v>
      </c>
    </row>
    <row r="284" spans="2:3" x14ac:dyDescent="0.25">
      <c r="B284">
        <v>93</v>
      </c>
      <c r="C284">
        <v>91</v>
      </c>
    </row>
    <row r="285" spans="2:3" x14ac:dyDescent="0.25">
      <c r="B285">
        <v>79</v>
      </c>
      <c r="C285">
        <v>86</v>
      </c>
    </row>
    <row r="286" spans="2:3" x14ac:dyDescent="0.25">
      <c r="B286">
        <v>92</v>
      </c>
      <c r="C286">
        <v>86</v>
      </c>
    </row>
    <row r="287" spans="2:3" x14ac:dyDescent="0.25">
      <c r="B287">
        <v>100</v>
      </c>
      <c r="C287">
        <v>90</v>
      </c>
    </row>
    <row r="288" spans="2:3" x14ac:dyDescent="0.25">
      <c r="B288">
        <v>81</v>
      </c>
      <c r="C288">
        <v>49</v>
      </c>
    </row>
    <row r="289" spans="2:3" x14ac:dyDescent="0.25">
      <c r="B289">
        <v>126</v>
      </c>
      <c r="C289">
        <v>160</v>
      </c>
    </row>
    <row r="290" spans="2:3" x14ac:dyDescent="0.25">
      <c r="B290">
        <v>128</v>
      </c>
      <c r="C290">
        <v>192</v>
      </c>
    </row>
    <row r="291" spans="2:3" x14ac:dyDescent="0.25">
      <c r="B291">
        <v>193</v>
      </c>
      <c r="C291">
        <v>127</v>
      </c>
    </row>
    <row r="292" spans="2:3" x14ac:dyDescent="0.25">
      <c r="B292">
        <v>130</v>
      </c>
      <c r="C292">
        <v>127</v>
      </c>
    </row>
    <row r="293" spans="2:3" x14ac:dyDescent="0.25">
      <c r="B293">
        <v>130</v>
      </c>
      <c r="C293">
        <v>127</v>
      </c>
    </row>
    <row r="294" spans="2:3" x14ac:dyDescent="0.25">
      <c r="B294">
        <v>100</v>
      </c>
      <c r="C294">
        <v>121</v>
      </c>
    </row>
    <row r="295" spans="2:3" x14ac:dyDescent="0.25">
      <c r="B295">
        <v>126</v>
      </c>
      <c r="C295">
        <v>118</v>
      </c>
    </row>
    <row r="296" spans="2:3" x14ac:dyDescent="0.25">
      <c r="B296">
        <v>126</v>
      </c>
      <c r="C296">
        <v>126</v>
      </c>
    </row>
    <row r="297" spans="2:3" x14ac:dyDescent="0.25">
      <c r="B297">
        <v>121</v>
      </c>
      <c r="C297">
        <v>128</v>
      </c>
    </row>
    <row r="298" spans="2:3" x14ac:dyDescent="0.25">
      <c r="B298">
        <v>125</v>
      </c>
      <c r="C298">
        <v>127</v>
      </c>
    </row>
    <row r="299" spans="2:3" x14ac:dyDescent="0.25">
      <c r="B299">
        <v>124</v>
      </c>
      <c r="C299">
        <v>118</v>
      </c>
    </row>
    <row r="300" spans="2:3" x14ac:dyDescent="0.25">
      <c r="B300">
        <v>96</v>
      </c>
      <c r="C300">
        <v>96</v>
      </c>
    </row>
    <row r="301" spans="2:3" x14ac:dyDescent="0.25">
      <c r="B301">
        <v>94</v>
      </c>
      <c r="C301">
        <v>92</v>
      </c>
    </row>
    <row r="302" spans="2:3" x14ac:dyDescent="0.25">
      <c r="B302">
        <v>91</v>
      </c>
      <c r="C302">
        <v>84</v>
      </c>
    </row>
    <row r="303" spans="2:3" x14ac:dyDescent="0.25">
      <c r="B303">
        <v>93</v>
      </c>
      <c r="C303">
        <v>54</v>
      </c>
    </row>
    <row r="304" spans="2:3" x14ac:dyDescent="0.25">
      <c r="B304">
        <v>98</v>
      </c>
      <c r="C304">
        <v>102</v>
      </c>
    </row>
    <row r="305" spans="1:3" x14ac:dyDescent="0.25">
      <c r="B305">
        <f>AVERAGE(B2:B304)</f>
        <v>98.089768976897687</v>
      </c>
      <c r="C305">
        <f>AVERAGE(C2:C304)</f>
        <v>98.953795379537951</v>
      </c>
    </row>
    <row r="306" spans="1:3" x14ac:dyDescent="0.25">
      <c r="B306">
        <f>_xlfn.STDEV.P(B2:B304)</f>
        <v>22.992508342514991</v>
      </c>
      <c r="C306">
        <f>_xlfn.STDEV.P(C2:C304)</f>
        <v>24.836452046972465</v>
      </c>
    </row>
    <row r="307" spans="1:3" x14ac:dyDescent="0.25">
      <c r="A307" t="s">
        <v>62</v>
      </c>
      <c r="B307">
        <f>_xlfn.T.TEST(B2:B304,C2:C304,2,1)</f>
        <v>0.42711619252811106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8"/>
  <sheetViews>
    <sheetView tabSelected="1" topLeftCell="A322" zoomScaleNormal="100" workbookViewId="0">
      <selection activeCell="H300" sqref="H300"/>
    </sheetView>
  </sheetViews>
  <sheetFormatPr defaultRowHeight="15" x14ac:dyDescent="0.25"/>
  <cols>
    <col min="2" max="2" width="12" bestFit="1" customWidth="1"/>
    <col min="31" max="31" width="8.7109375" customWidth="1"/>
  </cols>
  <sheetData>
    <row r="1" spans="1:35" x14ac:dyDescent="0.25">
      <c r="A1" t="s">
        <v>53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54</v>
      </c>
      <c r="AG1" t="s">
        <v>55</v>
      </c>
      <c r="AH1" t="s">
        <v>57</v>
      </c>
      <c r="AI1" t="s">
        <v>58</v>
      </c>
    </row>
    <row r="2" spans="1:35" x14ac:dyDescent="0.25">
      <c r="A2" t="s">
        <v>31</v>
      </c>
      <c r="B2">
        <v>94.75</v>
      </c>
      <c r="C2">
        <v>95</v>
      </c>
      <c r="AF2">
        <f>AVERAGE(B2,B24,B46,B68,B89,B111,B133,B155,B177,B199)</f>
        <v>96.430999999999997</v>
      </c>
      <c r="AG2">
        <f>AVERAGE(C2,C24,C46,C68,C89,C111,C133,C155,C177,C199,C221,C238,C260,C282,C304)</f>
        <v>95.4</v>
      </c>
      <c r="AH2">
        <f>_xlfn.STDEV.P(B2,B24,B46,B68,B89,B111,B133,B155,B177,B199)</f>
        <v>1.309537704688186</v>
      </c>
      <c r="AI2">
        <f>_xlfn.STDEV.P(C2,C24,C46,C68,C89,C111,C133,C155,C177,C199,C221,C238,C260,C282,C304)</f>
        <v>0.8</v>
      </c>
    </row>
    <row r="3" spans="1:35" x14ac:dyDescent="0.25">
      <c r="A3" t="s">
        <v>32</v>
      </c>
      <c r="B3">
        <v>96.1</v>
      </c>
      <c r="C3">
        <v>95</v>
      </c>
      <c r="AF3">
        <f>AVERAGE(B3,B25,B47,B69,B90,B112,B134,B156,B178,B200)</f>
        <v>96.582000000000008</v>
      </c>
      <c r="AG3">
        <f>AVERAGE(C3,C25,C47,C69,C90,C112,C134,C156,C178,C200,C222,C239,C261,C283,C305)</f>
        <v>95.8</v>
      </c>
      <c r="AH3">
        <f>_xlfn.STDEV.P(B3,B25,B47,B69,B90,B112,B134,B156,B178,B200)</f>
        <v>1.4066541863585373</v>
      </c>
      <c r="AI3">
        <f>_xlfn.STDEV.P(C3,C25,C47,C69,C90,C112,C134,C156,C178,C200,C222,C239,C261,C283,C305)</f>
        <v>0.9797958971132712</v>
      </c>
    </row>
    <row r="4" spans="1:35" x14ac:dyDescent="0.25">
      <c r="A4" t="s">
        <v>33</v>
      </c>
      <c r="B4">
        <v>96.48</v>
      </c>
      <c r="C4">
        <v>95</v>
      </c>
      <c r="AF4">
        <f>AVERAGE(B4,B26,B48,B70,B91,B113,B135,B157,B179,B201)</f>
        <v>97.202000000000012</v>
      </c>
      <c r="AG4">
        <f>AVERAGE(C4,C26,C48,C70,C91,C113,C135,C157,C179,C201,C223,C240,C262,C284,C306)</f>
        <v>96.2</v>
      </c>
      <c r="AH4">
        <f>_xlfn.STDEV.P(B4,B26,B48,B70,B91,B113,B135,B157,B179,B201)</f>
        <v>0.70099643365712128</v>
      </c>
      <c r="AI4">
        <f>_xlfn.STDEV.P(C4,C26,C48,C70,C91,C113,C135,C157,C179,C201,C223,C240,C262,C284,C306)</f>
        <v>0.9797958971132712</v>
      </c>
    </row>
    <row r="5" spans="1:35" x14ac:dyDescent="0.25">
      <c r="A5" t="s">
        <v>34</v>
      </c>
      <c r="B5">
        <v>96.48</v>
      </c>
      <c r="C5">
        <v>95</v>
      </c>
      <c r="AF5">
        <f>AVERAGE(B5,B27,B49,B71,B92,B114,B136,B158,B180,B202)</f>
        <v>97.325999999999993</v>
      </c>
      <c r="AG5">
        <f>AVERAGE(C5,C27,C49,C71,C92,C114,C136,C158,C180,C202,C224,C241,C263,C285,C307)</f>
        <v>95.933333333333337</v>
      </c>
      <c r="AH5">
        <f>_xlfn.STDEV.P(B5,B27,B49,B71,B92,B114,B136,B158,B180,B202)</f>
        <v>0.81437337873975191</v>
      </c>
      <c r="AI5">
        <f>_xlfn.STDEV.P(C5,C27,C49,C71,C92,C114,C136,C158,C180,C202,C224,C241,C263,C285,C307)</f>
        <v>0.99777530313971763</v>
      </c>
    </row>
    <row r="6" spans="1:35" x14ac:dyDescent="0.25">
      <c r="A6" t="s">
        <v>35</v>
      </c>
      <c r="B6">
        <v>96.48</v>
      </c>
      <c r="C6">
        <v>95</v>
      </c>
      <c r="AF6">
        <f>AVERAGE(B6,B28,B50,B72,B93,B115,B137,B159,B181,B203)</f>
        <v>97.24199999999999</v>
      </c>
      <c r="AG6">
        <f>AVERAGE(C6,C28,C50,C72,C93,C115,C137,C159,C181,C203,C225,C242,C264,C286,C308)</f>
        <v>96.2</v>
      </c>
      <c r="AH6">
        <f>_xlfn.STDEV.P(B6,B28,B50,B72,B93,B115,B137,B159,B181,B203)</f>
        <v>0.72473167448373554</v>
      </c>
      <c r="AI6">
        <f>_xlfn.STDEV.P(C6,C28,C50,C72,C93,C115,C137,C159,C181,C203,C225,C242,C264,C286,C308)</f>
        <v>0.9797958971132712</v>
      </c>
    </row>
    <row r="7" spans="1:35" x14ac:dyDescent="0.25">
      <c r="A7" t="s">
        <v>36</v>
      </c>
      <c r="B7">
        <v>95.03</v>
      </c>
      <c r="C7">
        <v>95</v>
      </c>
      <c r="AF7">
        <f>AVERAGE(B7,B29,B51,B73,B94,B116,B138,B160,B182,B204)</f>
        <v>96.766999999999996</v>
      </c>
      <c r="AG7">
        <f>AVERAGE(C7,C29,C51,C73,C94,C116,C138,C160,C182,C204,C226,C243,C265,C287,C309)</f>
        <v>95.533333333333331</v>
      </c>
      <c r="AH7">
        <f>_xlfn.STDEV.P(B7,B29,B51,B73,B94,B116,B138,B160,B182,B204)</f>
        <v>1.1540368278352295</v>
      </c>
      <c r="AI7">
        <f>_xlfn.STDEV.P(C7,C29,C51,C73,C94,C116,C138,C160,C182,C204,C226,C243,C265,C287,C309)</f>
        <v>0.88443327742810662</v>
      </c>
    </row>
    <row r="8" spans="1:35" x14ac:dyDescent="0.25">
      <c r="A8" t="s">
        <v>37</v>
      </c>
      <c r="B8">
        <v>95.57</v>
      </c>
      <c r="C8">
        <v>95</v>
      </c>
      <c r="AF8">
        <f>AVERAGE(B8,B30,B52,B74,B95,B117,B139,B161,B183,B205)</f>
        <v>96.596999999999994</v>
      </c>
      <c r="AG8">
        <f>AVERAGE(C8,C30,C52,C74,C95,C117,C139,C161,C183,C205,C227,C244,C266,C288,C310)</f>
        <v>95.333333333333329</v>
      </c>
      <c r="AH8">
        <f>_xlfn.STDEV.P(B8,B30,B52,B74,B95,B117,B139,B161,B183,B205)</f>
        <v>1.0509048482141508</v>
      </c>
      <c r="AI8">
        <f>_xlfn.STDEV.P(C8,C30,C52,C74,C95,C117,C139,C161,C183,C205,C227,C244,C266,C288,C310)</f>
        <v>0.69920589878010109</v>
      </c>
    </row>
    <row r="9" spans="1:35" x14ac:dyDescent="0.25">
      <c r="A9" t="s">
        <v>38</v>
      </c>
      <c r="B9">
        <v>96.1</v>
      </c>
      <c r="C9">
        <v>95</v>
      </c>
      <c r="AF9">
        <f>AVERAGE(B9,B31,B53,B75,B96,B118,B140,B162,B184,B206)</f>
        <v>96.383999999999986</v>
      </c>
      <c r="AG9">
        <f>AVERAGE(C9,C31,C53,C75,C96,C118,C140,C162,C184,C206,C228,C245,C267,C289,C311)</f>
        <v>95.2</v>
      </c>
      <c r="AH9">
        <f>_xlfn.STDEV.P(B9,B31,B53,B75,B96,B118,B140,B162,B184,B206)</f>
        <v>1.5430826290254211</v>
      </c>
      <c r="AI9">
        <f>_xlfn.STDEV.P(C9,C31,C53,C75,C96,C118,C140,C162,C184,C206,C228,C245,C267,C289,C311)</f>
        <v>0.54160256030906406</v>
      </c>
    </row>
    <row r="10" spans="1:35" x14ac:dyDescent="0.25">
      <c r="A10" t="s">
        <v>39</v>
      </c>
      <c r="B10">
        <v>96.1</v>
      </c>
      <c r="C10">
        <v>95</v>
      </c>
      <c r="AF10">
        <f>AVERAGE(B10,B32,B54,B76,B97,B119,B141,B163,B185,B207)</f>
        <v>96.844000000000023</v>
      </c>
      <c r="AG10">
        <f>AVERAGE(C10,C32,C54,C76,C97,C119,C141,C163,C185,C207,C229,C246,C268,C290,C312)</f>
        <v>95.2</v>
      </c>
      <c r="AH10">
        <f>_xlfn.STDEV.P(B10,B32,B54,B76,B97,B119,B141,B163,B185,B207)</f>
        <v>1.2818049773659004</v>
      </c>
      <c r="AI10">
        <f>_xlfn.STDEV.P(C10,C32,C54,C76,C97,C119,C141,C163,C185,C207,C229,C246,C268,C290,C312)</f>
        <v>0.54160256030906406</v>
      </c>
    </row>
    <row r="11" spans="1:35" x14ac:dyDescent="0.25">
      <c r="A11" t="s">
        <v>40</v>
      </c>
      <c r="B11">
        <v>96.1</v>
      </c>
      <c r="C11">
        <v>95</v>
      </c>
      <c r="AF11">
        <f>AVERAGE(B11,B33,B55,B77,B98,B120,B142,B164,B186,B208)</f>
        <v>96.618000000000009</v>
      </c>
      <c r="AG11">
        <f>AVERAGE(C11,C33,C55,C77,C98,C120,C142,C164,C186,C208,C230,C247,C269,C291,C313)</f>
        <v>95.333333333333329</v>
      </c>
      <c r="AH11">
        <f>_xlfn.STDEV.P(B11,B33,B55,B77,B98,B120,B142,B164,B186,B208)</f>
        <v>1.01123488863864</v>
      </c>
      <c r="AI11">
        <f>_xlfn.STDEV.P(C11,C33,C55,C77,C98,C120,C142,C164,C186,C208,C230,C247,C269,C291,C313)</f>
        <v>0.69920589878010109</v>
      </c>
    </row>
    <row r="12" spans="1:35" x14ac:dyDescent="0.25">
      <c r="A12" t="s">
        <v>41</v>
      </c>
      <c r="B12">
        <v>95.5</v>
      </c>
      <c r="C12">
        <v>95</v>
      </c>
      <c r="AF12">
        <f>AVERAGE(B12,B34,B56,B78,B99,B121,B143,B165,B187,B209)</f>
        <v>96.268000000000001</v>
      </c>
      <c r="AG12">
        <f>AVERAGE(C12,C34,C56,C78,C99,C121,C143,C165,C187,C209,C231,C248,C270,C292,C314)</f>
        <v>95.466666666666669</v>
      </c>
      <c r="AH12">
        <f>_xlfn.STDEV.P(B12,B34,B56,B78,B99,B121,B143,B165,B187,B209)</f>
        <v>1.0829662967978273</v>
      </c>
      <c r="AI12">
        <f>_xlfn.STDEV.P(C12,C34,C56,C78,C99,C121,C143,C165,C187,C209,C231,C248,C270,C292,C314)</f>
        <v>0.80553639823963819</v>
      </c>
    </row>
    <row r="13" spans="1:35" x14ac:dyDescent="0.25">
      <c r="A13" t="s">
        <v>42</v>
      </c>
      <c r="B13">
        <v>95.5</v>
      </c>
      <c r="C13">
        <v>95</v>
      </c>
      <c r="AF13">
        <f>AVERAGE(B13,B35,B57,B79,B100,B122,B144,B166,B188,B210)</f>
        <v>96.40100000000001</v>
      </c>
      <c r="AG13">
        <f>AVERAGE(C13,C35,C57,C79,C100,C122,C144,C166,C188,C210,C232,C249,C271,C293,C315)</f>
        <v>95.4</v>
      </c>
      <c r="AH13">
        <f>_xlfn.STDEV.P(B13,B35,B57,B79,B100,B122,B144,B166,B188,B210)</f>
        <v>1.0856007553424063</v>
      </c>
      <c r="AI13">
        <f>_xlfn.STDEV.P(C13,C35,C57,C79,C100,C122,C144,C166,C188,C210,C232,C249,C271,C293,C315)</f>
        <v>0.87939373055152803</v>
      </c>
    </row>
    <row r="14" spans="1:35" x14ac:dyDescent="0.25">
      <c r="A14" t="s">
        <v>43</v>
      </c>
      <c r="B14">
        <v>97.7</v>
      </c>
      <c r="C14">
        <v>95</v>
      </c>
      <c r="AF14">
        <f>AVERAGE(B14,B36,B58,B80,B101,B123,B145,B167,B189,B211)</f>
        <v>96.766000000000005</v>
      </c>
      <c r="AG14">
        <f>AVERAGE(C14,C36,C58,C80,C101,C123,C145,C167,C189,C211,C233,C250,C272,C294,C316)</f>
        <v>95.4</v>
      </c>
      <c r="AH14">
        <f>_xlfn.STDEV.P(B14,B36,B58,B80,B101,B123,B145,B167,B189,B211)</f>
        <v>1.3076406234130233</v>
      </c>
      <c r="AI14">
        <f>_xlfn.STDEV.P(C14,C36,C58,C80,C101,C123,C145,C167,C189,C211,C233,C250,C272,C294,C316)</f>
        <v>0.8</v>
      </c>
    </row>
    <row r="15" spans="1:35" x14ac:dyDescent="0.25">
      <c r="A15" t="s">
        <v>44</v>
      </c>
      <c r="B15">
        <v>96.93</v>
      </c>
      <c r="C15">
        <v>95</v>
      </c>
      <c r="AF15">
        <f>AVERAGE(B15,B37,B59,B81,B102,B124,B146,B168,B190,B212)</f>
        <v>96.536999999999992</v>
      </c>
      <c r="AG15">
        <f>AVERAGE(C15,C37,C59,C81,C102,C124,C146,C168,C190,C212,C234,C251,C273,C295,C317)</f>
        <v>95.466666666666669</v>
      </c>
      <c r="AH15">
        <f>_xlfn.STDEV.P(B15,B37,B59,B81,B102,B124,B146,B168,B190,B212)</f>
        <v>1.0523692317813165</v>
      </c>
      <c r="AI15">
        <f>_xlfn.STDEV.P(C15,C37,C59,C81,C102,C124,C146,C168,C190,C212,C234,C251,C273,C295,C317)</f>
        <v>0.8055363982396383</v>
      </c>
    </row>
    <row r="16" spans="1:35" x14ac:dyDescent="0.25">
      <c r="A16" t="s">
        <v>45</v>
      </c>
      <c r="B16">
        <v>95.4</v>
      </c>
      <c r="C16">
        <v>95</v>
      </c>
      <c r="AF16">
        <f>AVERAGE(B16,B38,B60,B82,B103,B125,B147,B169,B191,B213)</f>
        <v>96.668999999999997</v>
      </c>
      <c r="AG16" t="e">
        <f>AVERAGE(C16,C38,C60,C82,C103,C125,C147,C169,C191,C213,#REF!,C252,C274,C296,C318)</f>
        <v>#REF!</v>
      </c>
      <c r="AH16">
        <f>_xlfn.STDEV.P(B16,B38,B60,B82,B103,B125,B147,B169,B191,B213)</f>
        <v>1.288366795598209</v>
      </c>
      <c r="AI16" t="e">
        <f>_xlfn.STDEV.P(C16,C38,C60,C82,C103,C125,C147,C169,C191,C213,#REF!,C252,C274,C296,C318)</f>
        <v>#REF!</v>
      </c>
    </row>
    <row r="17" spans="1:35" x14ac:dyDescent="0.25">
      <c r="A17" t="s">
        <v>46</v>
      </c>
      <c r="B17">
        <v>96.1</v>
      </c>
      <c r="C17">
        <v>95</v>
      </c>
      <c r="AF17">
        <f>AVERAGE(B17,B39,B61,B83,B104,B126,B148,B170,B192,B214)</f>
        <v>96.959000000000003</v>
      </c>
      <c r="AG17" t="e">
        <f>AVERAGE(C17,C39,C61,C83,C104,C126,C148,C170,C192,C214,#REF!,C253,C275,C297,C319)</f>
        <v>#REF!</v>
      </c>
      <c r="AH17">
        <f>_xlfn.STDEV.P(B17,B39,B61,B83,B104,B126,B148,B170,B192,B214)</f>
        <v>1.204013704240944</v>
      </c>
      <c r="AI17" t="e">
        <f>_xlfn.STDEV.P(C17,C39,C61,C83,C104,C126,C148,C170,C192,C214,#REF!,C253,C275,C297,C319)</f>
        <v>#REF!</v>
      </c>
    </row>
    <row r="18" spans="1:35" x14ac:dyDescent="0.25">
      <c r="A18" t="s">
        <v>47</v>
      </c>
      <c r="B18">
        <v>96.1</v>
      </c>
      <c r="C18">
        <v>95</v>
      </c>
      <c r="AF18">
        <f>AVERAGE(B18,B40,B62,B84,B105,B127,B149,B171,B193,B215)</f>
        <v>96.867000000000004</v>
      </c>
      <c r="AG18" t="e">
        <f>AVERAGE(C18,C40,C62,C84,C105,C127,C149,C171,C193,C215,#REF!,C254,C276,C298,C320)</f>
        <v>#REF!</v>
      </c>
      <c r="AH18">
        <f>_xlfn.STDEV.P(B18,B40,B62,B84,B105,B127,B149,B171,B193,B215)</f>
        <v>1.1651613622155537</v>
      </c>
      <c r="AI18" t="e">
        <f>_xlfn.STDEV.P(C18,C40,C62,C84,C105,C127,C149,C171,C193,C215,#REF!,C254,C276,C298,C320)</f>
        <v>#REF!</v>
      </c>
    </row>
    <row r="19" spans="1:35" x14ac:dyDescent="0.25">
      <c r="A19" t="s">
        <v>48</v>
      </c>
      <c r="B19">
        <v>97</v>
      </c>
      <c r="C19">
        <v>95</v>
      </c>
      <c r="AF19">
        <f>AVERAGE(B19,B41,B63,B85,B106,B128,B150,B172,B194,B216)</f>
        <v>96.712000000000003</v>
      </c>
      <c r="AG19">
        <f>AVERAGE(C19,C41,C63,C85,C106,C128,C150,C172,C194,C216,C235,C255,C277,C299,C321)</f>
        <v>95.333333333333329</v>
      </c>
      <c r="AH19">
        <f>_xlfn.STDEV.P(B19,B41,B63,B85,B106,B128,B150,B172,B194,B216)</f>
        <v>1.6791235809195242</v>
      </c>
      <c r="AI19">
        <f>_xlfn.STDEV.P(C19,C41,C63,C85,C106,C128,C150,C172,C194,C216,C235,C255,C277,C299,C321)</f>
        <v>0.69920589878010109</v>
      </c>
    </row>
    <row r="20" spans="1:35" x14ac:dyDescent="0.25">
      <c r="A20" t="s">
        <v>49</v>
      </c>
      <c r="B20">
        <v>96.08</v>
      </c>
      <c r="C20">
        <v>95</v>
      </c>
      <c r="AF20">
        <f>AVERAGE(B20,B42,B64,B86,B107,B129,B151,B173,B195,B217)</f>
        <v>96.988000000000014</v>
      </c>
      <c r="AG20">
        <f>AVERAGE(C20,C42,C64,C86,C107,C129,C151,C173,C195,C217,C236,C256,C278,C300,C322)</f>
        <v>95.333333333333329</v>
      </c>
      <c r="AH20">
        <f>_xlfn.STDEV.P(B20,B42,B64,B86,B107,B129,B151,B173,B195,B217)</f>
        <v>1.5775221076105417</v>
      </c>
      <c r="AI20">
        <f>_xlfn.STDEV.P(C20,C42,C64,C86,C107,C129,C151,C173,C195,C217,C236,C256,C278,C300,C322)</f>
        <v>0.69920589878010109</v>
      </c>
    </row>
    <row r="21" spans="1:35" x14ac:dyDescent="0.25">
      <c r="A21" t="s">
        <v>50</v>
      </c>
      <c r="B21">
        <v>97.33</v>
      </c>
      <c r="C21">
        <v>95</v>
      </c>
      <c r="AF21">
        <f>AVERAGE(B21,B43,B65,B87,B108,B130,B152,B174,B196,B218)</f>
        <v>97.563000000000002</v>
      </c>
      <c r="AG21">
        <f>AVERAGE(C21,C43,C65,C87,C108,C130,C152,C174,C196,C218,C237,C257,C279,C301,C323)</f>
        <v>95.6</v>
      </c>
      <c r="AH21">
        <f>_xlfn.STDEV.P(B21,B43,B65,B87,B108,B130,B152,B174,B196,B218)</f>
        <v>0.76871386093916594</v>
      </c>
      <c r="AI21">
        <f>_xlfn.STDEV.P(C21,C43,C65,C87,C108,C130,C152,C174,C196,C218,C237,C257,C279,C301,C323)</f>
        <v>0.87939373055152792</v>
      </c>
    </row>
    <row r="22" spans="1:35" x14ac:dyDescent="0.25">
      <c r="A22" t="s">
        <v>51</v>
      </c>
      <c r="B22">
        <v>96.8</v>
      </c>
      <c r="C22">
        <v>95</v>
      </c>
      <c r="AF22">
        <f>AVERAGE(B22,B44,B66,B88,B109,B131,B153,B175,B197,B219)</f>
        <v>95.066000000000003</v>
      </c>
      <c r="AG22" t="e">
        <f>AVERAGE(C22,C44,C66,C88,C109,C131,C153,C175,C197,C219,#REF!,C258,C280,C302,C324)</f>
        <v>#REF!</v>
      </c>
      <c r="AH22">
        <f>_xlfn.STDEV.P(B22,B44,B66,B88,B109,B131,B153,B175,B197,B219)</f>
        <v>5.5157958627926025</v>
      </c>
      <c r="AI22" t="e">
        <f>_xlfn.STDEV.P(C22,C44,C66,C88,C109,C131,C153,C175,C197,C219,#REF!,C258,C280,C302,C324)</f>
        <v>#REF!</v>
      </c>
    </row>
    <row r="23" spans="1:35" x14ac:dyDescent="0.25">
      <c r="A23" t="s">
        <v>52</v>
      </c>
      <c r="B23">
        <v>97.18</v>
      </c>
      <c r="C23">
        <v>95</v>
      </c>
      <c r="AF23" t="e">
        <f>AVERAGE(B23,B45,B67,#REF!,B110,B132,B154,B176,B198,B220)</f>
        <v>#REF!</v>
      </c>
      <c r="AG23" t="e">
        <f>AVERAGE(C23,C45,C67,#REF!,C110,C132,C154,C176,C198,C220,#REF!,C259,C281,C303,C325)</f>
        <v>#REF!</v>
      </c>
      <c r="AH23" t="e">
        <f>_xlfn.STDEV.P(B23,B45,B67,#REF!,B110,B132,B154,B176,B198,B220)</f>
        <v>#REF!</v>
      </c>
      <c r="AI23" t="e">
        <f>_xlfn.STDEV.P(C23,C45,C67,#REF!,C110,C132,C154,C176,C198,C220,#REF!,C259,C281,C303,C325)</f>
        <v>#REF!</v>
      </c>
    </row>
    <row r="24" spans="1:35" x14ac:dyDescent="0.25">
      <c r="B24">
        <v>96.3</v>
      </c>
      <c r="C24">
        <v>95</v>
      </c>
    </row>
    <row r="25" spans="1:35" x14ac:dyDescent="0.25">
      <c r="B25">
        <v>95.2</v>
      </c>
      <c r="C25">
        <v>95</v>
      </c>
    </row>
    <row r="26" spans="1:35" x14ac:dyDescent="0.25">
      <c r="B26">
        <v>97.7</v>
      </c>
      <c r="C26">
        <v>95</v>
      </c>
    </row>
    <row r="27" spans="1:35" x14ac:dyDescent="0.25">
      <c r="B27">
        <v>96.4</v>
      </c>
      <c r="C27">
        <v>95</v>
      </c>
    </row>
    <row r="28" spans="1:35" x14ac:dyDescent="0.25">
      <c r="B28">
        <v>96.1</v>
      </c>
      <c r="C28">
        <v>95</v>
      </c>
    </row>
    <row r="29" spans="1:35" x14ac:dyDescent="0.25">
      <c r="B29">
        <v>97.3</v>
      </c>
      <c r="C29">
        <v>95</v>
      </c>
    </row>
    <row r="30" spans="1:35" x14ac:dyDescent="0.25">
      <c r="B30">
        <v>98.7</v>
      </c>
      <c r="C30">
        <v>95</v>
      </c>
    </row>
    <row r="31" spans="1:35" x14ac:dyDescent="0.25">
      <c r="B31">
        <v>98.9</v>
      </c>
      <c r="C31">
        <v>95</v>
      </c>
    </row>
    <row r="32" spans="1:35" x14ac:dyDescent="0.25">
      <c r="B32">
        <v>97.4</v>
      </c>
      <c r="C32">
        <v>95</v>
      </c>
    </row>
    <row r="33" spans="2:3" x14ac:dyDescent="0.25">
      <c r="B33">
        <v>96.9</v>
      </c>
      <c r="C33">
        <v>95</v>
      </c>
    </row>
    <row r="34" spans="2:3" x14ac:dyDescent="0.25">
      <c r="B34">
        <v>97</v>
      </c>
      <c r="C34">
        <v>95</v>
      </c>
    </row>
    <row r="35" spans="2:3" x14ac:dyDescent="0.25">
      <c r="B35">
        <v>96.8</v>
      </c>
      <c r="C35">
        <v>95</v>
      </c>
    </row>
    <row r="36" spans="2:3" x14ac:dyDescent="0.25">
      <c r="B36">
        <v>95.7</v>
      </c>
      <c r="C36">
        <v>95</v>
      </c>
    </row>
    <row r="37" spans="2:3" x14ac:dyDescent="0.25">
      <c r="B37">
        <v>97.1</v>
      </c>
      <c r="C37">
        <v>95</v>
      </c>
    </row>
    <row r="38" spans="2:3" x14ac:dyDescent="0.25">
      <c r="B38">
        <v>96.9</v>
      </c>
      <c r="C38">
        <v>95</v>
      </c>
    </row>
    <row r="39" spans="2:3" x14ac:dyDescent="0.25">
      <c r="B39">
        <v>98.8</v>
      </c>
      <c r="C39">
        <v>95</v>
      </c>
    </row>
    <row r="40" spans="2:3" x14ac:dyDescent="0.25">
      <c r="B40">
        <v>97.2</v>
      </c>
      <c r="C40">
        <v>95</v>
      </c>
    </row>
    <row r="41" spans="2:3" x14ac:dyDescent="0.25">
      <c r="B41">
        <v>96.8</v>
      </c>
      <c r="C41">
        <v>95</v>
      </c>
    </row>
    <row r="42" spans="2:3" x14ac:dyDescent="0.25">
      <c r="B42">
        <v>98.6</v>
      </c>
      <c r="C42">
        <v>95</v>
      </c>
    </row>
    <row r="43" spans="2:3" x14ac:dyDescent="0.25">
      <c r="B43">
        <v>98.5</v>
      </c>
      <c r="C43">
        <v>95</v>
      </c>
    </row>
    <row r="44" spans="2:3" x14ac:dyDescent="0.25">
      <c r="B44">
        <v>98.6</v>
      </c>
      <c r="C44">
        <v>95</v>
      </c>
    </row>
    <row r="45" spans="2:3" x14ac:dyDescent="0.25">
      <c r="B45">
        <v>98.5</v>
      </c>
      <c r="C45">
        <v>95</v>
      </c>
    </row>
    <row r="46" spans="2:3" x14ac:dyDescent="0.25">
      <c r="B46">
        <v>94.2</v>
      </c>
      <c r="C46">
        <v>95</v>
      </c>
    </row>
    <row r="47" spans="2:3" x14ac:dyDescent="0.25">
      <c r="B47">
        <v>95.2</v>
      </c>
      <c r="C47">
        <v>95</v>
      </c>
    </row>
    <row r="48" spans="2:3" x14ac:dyDescent="0.25">
      <c r="B48">
        <v>96.8</v>
      </c>
      <c r="C48">
        <v>95</v>
      </c>
    </row>
    <row r="49" spans="2:3" x14ac:dyDescent="0.25">
      <c r="B49">
        <v>97.5</v>
      </c>
      <c r="C49">
        <v>95</v>
      </c>
    </row>
    <row r="50" spans="2:3" x14ac:dyDescent="0.25">
      <c r="B50">
        <v>97.3</v>
      </c>
      <c r="C50">
        <v>95</v>
      </c>
    </row>
    <row r="51" spans="2:3" x14ac:dyDescent="0.25">
      <c r="B51">
        <v>97.1</v>
      </c>
      <c r="C51">
        <v>95</v>
      </c>
    </row>
    <row r="52" spans="2:3" x14ac:dyDescent="0.25">
      <c r="B52">
        <v>96.7</v>
      </c>
      <c r="C52">
        <v>95</v>
      </c>
    </row>
    <row r="53" spans="2:3" x14ac:dyDescent="0.25">
      <c r="B53">
        <v>97.5</v>
      </c>
      <c r="C53">
        <v>95</v>
      </c>
    </row>
    <row r="54" spans="2:3" x14ac:dyDescent="0.25">
      <c r="B54">
        <v>98.3</v>
      </c>
      <c r="C54">
        <v>95</v>
      </c>
    </row>
    <row r="55" spans="2:3" x14ac:dyDescent="0.25">
      <c r="B55">
        <v>97.2</v>
      </c>
      <c r="C55">
        <v>95</v>
      </c>
    </row>
    <row r="56" spans="2:3" x14ac:dyDescent="0.25">
      <c r="B56">
        <v>97.8</v>
      </c>
      <c r="C56">
        <v>95</v>
      </c>
    </row>
    <row r="57" spans="2:3" x14ac:dyDescent="0.25">
      <c r="B57">
        <v>98.4</v>
      </c>
      <c r="C57">
        <v>95</v>
      </c>
    </row>
    <row r="58" spans="2:3" x14ac:dyDescent="0.25">
      <c r="B58">
        <v>98.6</v>
      </c>
      <c r="C58">
        <v>95</v>
      </c>
    </row>
    <row r="59" spans="2:3" x14ac:dyDescent="0.25">
      <c r="B59">
        <v>97.1</v>
      </c>
      <c r="C59">
        <v>95</v>
      </c>
    </row>
    <row r="60" spans="2:3" x14ac:dyDescent="0.25">
      <c r="B60">
        <v>99.2</v>
      </c>
      <c r="C60">
        <v>95</v>
      </c>
    </row>
    <row r="61" spans="2:3" x14ac:dyDescent="0.25">
      <c r="B61">
        <v>97.6</v>
      </c>
      <c r="C61">
        <v>95</v>
      </c>
    </row>
    <row r="62" spans="2:3" x14ac:dyDescent="0.25">
      <c r="B62">
        <v>97.9</v>
      </c>
      <c r="C62">
        <v>95</v>
      </c>
    </row>
    <row r="63" spans="2:3" x14ac:dyDescent="0.25">
      <c r="B63">
        <v>98.3</v>
      </c>
      <c r="C63">
        <v>95</v>
      </c>
    </row>
    <row r="64" spans="2:3" x14ac:dyDescent="0.25">
      <c r="B64">
        <v>97.4</v>
      </c>
      <c r="C64">
        <v>95</v>
      </c>
    </row>
    <row r="65" spans="2:3" x14ac:dyDescent="0.25">
      <c r="B65">
        <v>98.6</v>
      </c>
      <c r="C65">
        <v>95</v>
      </c>
    </row>
    <row r="66" spans="2:3" x14ac:dyDescent="0.25">
      <c r="B66">
        <v>93.4</v>
      </c>
      <c r="C66">
        <v>95</v>
      </c>
    </row>
    <row r="67" spans="2:3" x14ac:dyDescent="0.25">
      <c r="B67">
        <v>95.6</v>
      </c>
      <c r="C67">
        <v>95</v>
      </c>
    </row>
    <row r="68" spans="2:3" x14ac:dyDescent="0.25">
      <c r="B68">
        <v>97.1</v>
      </c>
      <c r="C68">
        <v>97</v>
      </c>
    </row>
    <row r="69" spans="2:3" x14ac:dyDescent="0.25">
      <c r="B69">
        <v>97.8</v>
      </c>
      <c r="C69">
        <v>95</v>
      </c>
    </row>
    <row r="70" spans="2:3" x14ac:dyDescent="0.25">
      <c r="B70">
        <v>97.1</v>
      </c>
      <c r="C70">
        <v>97</v>
      </c>
    </row>
    <row r="71" spans="2:3" x14ac:dyDescent="0.25">
      <c r="B71">
        <v>97.6</v>
      </c>
      <c r="C71">
        <v>97</v>
      </c>
    </row>
    <row r="72" spans="2:3" x14ac:dyDescent="0.25">
      <c r="B72">
        <v>97.6</v>
      </c>
      <c r="C72">
        <v>97</v>
      </c>
    </row>
    <row r="73" spans="2:3" x14ac:dyDescent="0.25">
      <c r="B73">
        <v>98</v>
      </c>
      <c r="C73">
        <v>97</v>
      </c>
    </row>
    <row r="74" spans="2:3" x14ac:dyDescent="0.25">
      <c r="B74">
        <v>96.1</v>
      </c>
      <c r="C74">
        <v>95</v>
      </c>
    </row>
    <row r="75" spans="2:3" x14ac:dyDescent="0.25">
      <c r="B75">
        <v>94.8</v>
      </c>
      <c r="C75">
        <v>95</v>
      </c>
    </row>
    <row r="76" spans="2:3" x14ac:dyDescent="0.25">
      <c r="B76">
        <v>94.4</v>
      </c>
      <c r="C76">
        <v>95</v>
      </c>
    </row>
    <row r="77" spans="2:3" x14ac:dyDescent="0.25">
      <c r="B77">
        <v>94.7</v>
      </c>
      <c r="C77">
        <v>95</v>
      </c>
    </row>
    <row r="78" spans="2:3" x14ac:dyDescent="0.25">
      <c r="B78">
        <v>94.2</v>
      </c>
      <c r="C78">
        <v>95</v>
      </c>
    </row>
    <row r="79" spans="2:3" x14ac:dyDescent="0.25">
      <c r="B79">
        <v>95.5</v>
      </c>
      <c r="C79">
        <v>95</v>
      </c>
    </row>
    <row r="80" spans="2:3" x14ac:dyDescent="0.25">
      <c r="B80">
        <v>95.2</v>
      </c>
      <c r="C80">
        <v>95</v>
      </c>
    </row>
    <row r="81" spans="2:3" x14ac:dyDescent="0.25">
      <c r="B81">
        <v>95.6</v>
      </c>
      <c r="C81">
        <v>95</v>
      </c>
    </row>
    <row r="82" spans="2:3" x14ac:dyDescent="0.25">
      <c r="B82">
        <v>95.7</v>
      </c>
      <c r="C82">
        <v>95</v>
      </c>
    </row>
    <row r="83" spans="2:3" x14ac:dyDescent="0.25">
      <c r="B83">
        <v>96</v>
      </c>
      <c r="C83">
        <v>95</v>
      </c>
    </row>
    <row r="84" spans="2:3" x14ac:dyDescent="0.25">
      <c r="B84">
        <v>96.5</v>
      </c>
      <c r="C84">
        <v>95</v>
      </c>
    </row>
    <row r="85" spans="2:3" x14ac:dyDescent="0.25">
      <c r="B85">
        <v>97</v>
      </c>
      <c r="C85">
        <v>95</v>
      </c>
    </row>
    <row r="86" spans="2:3" x14ac:dyDescent="0.25">
      <c r="B86">
        <v>96.6</v>
      </c>
      <c r="C86">
        <v>95</v>
      </c>
    </row>
    <row r="87" spans="2:3" x14ac:dyDescent="0.25">
      <c r="B87">
        <v>96.6</v>
      </c>
      <c r="C87">
        <v>95</v>
      </c>
    </row>
    <row r="88" spans="2:3" x14ac:dyDescent="0.25">
      <c r="B88">
        <v>97.1</v>
      </c>
      <c r="C88">
        <v>95</v>
      </c>
    </row>
    <row r="89" spans="2:3" x14ac:dyDescent="0.25">
      <c r="B89">
        <v>98.04</v>
      </c>
      <c r="C89">
        <v>95</v>
      </c>
    </row>
    <row r="90" spans="2:3" x14ac:dyDescent="0.25">
      <c r="B90">
        <v>98.34</v>
      </c>
      <c r="C90">
        <v>97</v>
      </c>
    </row>
    <row r="91" spans="2:3" x14ac:dyDescent="0.25">
      <c r="B91">
        <v>98.04</v>
      </c>
      <c r="C91">
        <v>97</v>
      </c>
    </row>
    <row r="92" spans="2:3" x14ac:dyDescent="0.25">
      <c r="B92">
        <v>98.5</v>
      </c>
      <c r="C92">
        <v>97</v>
      </c>
    </row>
    <row r="93" spans="2:3" x14ac:dyDescent="0.25">
      <c r="B93">
        <v>97.5</v>
      </c>
      <c r="C93">
        <v>97</v>
      </c>
    </row>
    <row r="94" spans="2:3" x14ac:dyDescent="0.25">
      <c r="B94">
        <v>97.86</v>
      </c>
      <c r="C94">
        <v>95</v>
      </c>
    </row>
    <row r="95" spans="2:3" x14ac:dyDescent="0.25">
      <c r="B95">
        <v>96.76</v>
      </c>
      <c r="C95">
        <v>95</v>
      </c>
    </row>
    <row r="96" spans="2:3" x14ac:dyDescent="0.25">
      <c r="B96">
        <v>98.34</v>
      </c>
      <c r="C96">
        <v>95</v>
      </c>
    </row>
    <row r="97" spans="2:3" x14ac:dyDescent="0.25">
      <c r="B97">
        <v>98.5</v>
      </c>
      <c r="C97">
        <v>95</v>
      </c>
    </row>
    <row r="98" spans="2:3" x14ac:dyDescent="0.25">
      <c r="B98">
        <v>98.04</v>
      </c>
      <c r="C98">
        <v>95</v>
      </c>
    </row>
    <row r="99" spans="2:3" x14ac:dyDescent="0.25">
      <c r="B99">
        <v>96.08</v>
      </c>
      <c r="C99">
        <v>97</v>
      </c>
    </row>
    <row r="100" spans="2:3" x14ac:dyDescent="0.25">
      <c r="B100">
        <v>96.63</v>
      </c>
      <c r="C100">
        <v>95</v>
      </c>
    </row>
    <row r="101" spans="2:3" x14ac:dyDescent="0.25">
      <c r="B101">
        <v>98.08</v>
      </c>
      <c r="C101">
        <v>95</v>
      </c>
    </row>
    <row r="102" spans="2:3" x14ac:dyDescent="0.25">
      <c r="B102">
        <v>97.9</v>
      </c>
      <c r="C102">
        <v>95</v>
      </c>
    </row>
    <row r="103" spans="2:3" x14ac:dyDescent="0.25">
      <c r="B103">
        <v>97.33</v>
      </c>
      <c r="C103">
        <v>95</v>
      </c>
    </row>
    <row r="104" spans="2:3" x14ac:dyDescent="0.25">
      <c r="B104">
        <v>98.17</v>
      </c>
      <c r="C104">
        <v>95</v>
      </c>
    </row>
    <row r="105" spans="2:3" x14ac:dyDescent="0.25">
      <c r="B105">
        <v>98.75</v>
      </c>
      <c r="C105">
        <v>95</v>
      </c>
    </row>
    <row r="106" spans="2:3" x14ac:dyDescent="0.25">
      <c r="B106">
        <v>98.48</v>
      </c>
      <c r="C106">
        <v>95</v>
      </c>
    </row>
    <row r="107" spans="2:3" x14ac:dyDescent="0.25">
      <c r="B107">
        <v>98.62</v>
      </c>
      <c r="C107">
        <v>95</v>
      </c>
    </row>
    <row r="108" spans="2:3" x14ac:dyDescent="0.25">
      <c r="B108">
        <v>98.5</v>
      </c>
      <c r="C108">
        <v>95</v>
      </c>
    </row>
    <row r="109" spans="2:3" x14ac:dyDescent="0.25">
      <c r="B109">
        <v>97.6</v>
      </c>
      <c r="C109">
        <v>95</v>
      </c>
    </row>
    <row r="110" spans="2:3" x14ac:dyDescent="0.25">
      <c r="B110">
        <v>97.6</v>
      </c>
      <c r="C110">
        <v>95</v>
      </c>
    </row>
    <row r="111" spans="2:3" x14ac:dyDescent="0.25">
      <c r="B111">
        <v>94.82</v>
      </c>
      <c r="C111">
        <v>95</v>
      </c>
    </row>
    <row r="112" spans="2:3" x14ac:dyDescent="0.25">
      <c r="B112">
        <v>94.28</v>
      </c>
      <c r="C112">
        <v>95</v>
      </c>
    </row>
    <row r="113" spans="2:3" x14ac:dyDescent="0.25">
      <c r="B113">
        <v>96.8</v>
      </c>
      <c r="C113">
        <v>97</v>
      </c>
    </row>
    <row r="114" spans="2:3" x14ac:dyDescent="0.25">
      <c r="B114">
        <v>97.88</v>
      </c>
      <c r="C114">
        <v>95</v>
      </c>
    </row>
    <row r="115" spans="2:3" x14ac:dyDescent="0.25">
      <c r="B115">
        <v>98.24</v>
      </c>
      <c r="C115">
        <v>97</v>
      </c>
    </row>
    <row r="116" spans="2:3" x14ac:dyDescent="0.25">
      <c r="B116">
        <v>96.98</v>
      </c>
      <c r="C116">
        <v>95</v>
      </c>
    </row>
    <row r="117" spans="2:3" x14ac:dyDescent="0.25">
      <c r="B117">
        <v>97.34</v>
      </c>
      <c r="C117">
        <v>95</v>
      </c>
    </row>
    <row r="118" spans="2:3" x14ac:dyDescent="0.25">
      <c r="B118">
        <v>94.5</v>
      </c>
      <c r="C118">
        <v>95</v>
      </c>
    </row>
    <row r="119" spans="2:3" x14ac:dyDescent="0.25">
      <c r="B119">
        <v>96.44</v>
      </c>
      <c r="C119">
        <v>95</v>
      </c>
    </row>
    <row r="120" spans="2:3" x14ac:dyDescent="0.25">
      <c r="B120">
        <v>96.44</v>
      </c>
      <c r="C120">
        <v>95</v>
      </c>
    </row>
    <row r="121" spans="2:3" x14ac:dyDescent="0.25">
      <c r="B121">
        <v>95.9</v>
      </c>
      <c r="C121">
        <v>95</v>
      </c>
    </row>
    <row r="122" spans="2:3" x14ac:dyDescent="0.25">
      <c r="B122">
        <v>95.08</v>
      </c>
      <c r="C122">
        <v>95</v>
      </c>
    </row>
    <row r="123" spans="2:3" x14ac:dyDescent="0.25">
      <c r="B123">
        <v>96.98</v>
      </c>
      <c r="C123">
        <v>95</v>
      </c>
    </row>
    <row r="124" spans="2:3" x14ac:dyDescent="0.25">
      <c r="B124">
        <v>96.44</v>
      </c>
      <c r="C124">
        <v>97</v>
      </c>
    </row>
    <row r="125" spans="2:3" x14ac:dyDescent="0.25">
      <c r="B125">
        <v>97.16</v>
      </c>
      <c r="C125">
        <v>95</v>
      </c>
    </row>
    <row r="126" spans="2:3" x14ac:dyDescent="0.25">
      <c r="B126">
        <v>96.62</v>
      </c>
      <c r="C126">
        <v>97</v>
      </c>
    </row>
    <row r="127" spans="2:3" x14ac:dyDescent="0.25">
      <c r="B127">
        <v>97.52</v>
      </c>
      <c r="C127">
        <v>97</v>
      </c>
    </row>
    <row r="128" spans="2:3" x14ac:dyDescent="0.25">
      <c r="B128">
        <v>96.44</v>
      </c>
      <c r="C128">
        <v>97</v>
      </c>
    </row>
    <row r="129" spans="2:3" x14ac:dyDescent="0.25">
      <c r="B129">
        <v>98.08</v>
      </c>
      <c r="C129">
        <v>97</v>
      </c>
    </row>
    <row r="130" spans="2:3" x14ac:dyDescent="0.25">
      <c r="B130">
        <v>97.7</v>
      </c>
      <c r="C130">
        <v>97</v>
      </c>
    </row>
    <row r="131" spans="2:3" x14ac:dyDescent="0.25">
      <c r="B131">
        <v>98.06</v>
      </c>
      <c r="C131">
        <v>97</v>
      </c>
    </row>
    <row r="132" spans="2:3" x14ac:dyDescent="0.25">
      <c r="B132">
        <v>97.57</v>
      </c>
      <c r="C132">
        <v>97</v>
      </c>
    </row>
    <row r="133" spans="2:3" x14ac:dyDescent="0.25">
      <c r="B133">
        <v>96.6</v>
      </c>
      <c r="C133">
        <v>95</v>
      </c>
    </row>
    <row r="134" spans="2:3" x14ac:dyDescent="0.25">
      <c r="B134">
        <v>96</v>
      </c>
      <c r="C134">
        <v>95</v>
      </c>
    </row>
    <row r="135" spans="2:3" x14ac:dyDescent="0.25">
      <c r="B135">
        <v>96.5</v>
      </c>
      <c r="C135">
        <v>95</v>
      </c>
    </row>
    <row r="136" spans="2:3" x14ac:dyDescent="0.25">
      <c r="B136">
        <v>96.8</v>
      </c>
      <c r="C136">
        <v>95</v>
      </c>
    </row>
    <row r="137" spans="2:3" x14ac:dyDescent="0.25">
      <c r="B137">
        <v>96.9</v>
      </c>
      <c r="C137">
        <v>95</v>
      </c>
    </row>
    <row r="138" spans="2:3" x14ac:dyDescent="0.25">
      <c r="B138">
        <v>95</v>
      </c>
      <c r="C138">
        <v>95</v>
      </c>
    </row>
    <row r="139" spans="2:3" x14ac:dyDescent="0.25">
      <c r="B139">
        <v>96.5</v>
      </c>
      <c r="C139">
        <v>95</v>
      </c>
    </row>
    <row r="140" spans="2:3" x14ac:dyDescent="0.25">
      <c r="B140">
        <v>96</v>
      </c>
      <c r="C140">
        <v>95</v>
      </c>
    </row>
    <row r="141" spans="2:3" x14ac:dyDescent="0.25">
      <c r="B141">
        <v>97.7</v>
      </c>
      <c r="C141">
        <v>95</v>
      </c>
    </row>
    <row r="142" spans="2:3" x14ac:dyDescent="0.25">
      <c r="B142">
        <v>97.4</v>
      </c>
      <c r="C142">
        <v>97</v>
      </c>
    </row>
    <row r="143" spans="2:3" x14ac:dyDescent="0.25">
      <c r="B143">
        <v>97.5</v>
      </c>
      <c r="C143">
        <v>97</v>
      </c>
    </row>
    <row r="144" spans="2:3" x14ac:dyDescent="0.25">
      <c r="B144">
        <v>97</v>
      </c>
      <c r="C144">
        <v>97</v>
      </c>
    </row>
    <row r="145" spans="2:3" x14ac:dyDescent="0.25">
      <c r="B145">
        <v>97.2</v>
      </c>
      <c r="C145">
        <v>97</v>
      </c>
    </row>
    <row r="146" spans="2:3" x14ac:dyDescent="0.25">
      <c r="B146">
        <v>97.3</v>
      </c>
      <c r="C146">
        <v>97</v>
      </c>
    </row>
    <row r="147" spans="2:3" x14ac:dyDescent="0.25">
      <c r="B147">
        <v>97.5</v>
      </c>
      <c r="C147">
        <v>97</v>
      </c>
    </row>
    <row r="148" spans="2:3" x14ac:dyDescent="0.25">
      <c r="B148">
        <v>97.7</v>
      </c>
      <c r="C148">
        <v>97</v>
      </c>
    </row>
    <row r="149" spans="2:3" x14ac:dyDescent="0.25">
      <c r="B149">
        <v>95.7</v>
      </c>
      <c r="C149">
        <v>97</v>
      </c>
    </row>
    <row r="150" spans="2:3" x14ac:dyDescent="0.25">
      <c r="B150">
        <v>96.3</v>
      </c>
      <c r="C150">
        <v>95</v>
      </c>
    </row>
    <row r="151" spans="2:3" x14ac:dyDescent="0.25">
      <c r="B151">
        <v>96</v>
      </c>
      <c r="C151">
        <v>95</v>
      </c>
    </row>
    <row r="152" spans="2:3" x14ac:dyDescent="0.25">
      <c r="B152">
        <v>97</v>
      </c>
      <c r="C152">
        <v>95</v>
      </c>
    </row>
    <row r="153" spans="2:3" x14ac:dyDescent="0.25">
      <c r="B153">
        <v>96.3</v>
      </c>
      <c r="C153">
        <v>95</v>
      </c>
    </row>
    <row r="154" spans="2:3" x14ac:dyDescent="0.25">
      <c r="B154">
        <v>97</v>
      </c>
      <c r="C154">
        <v>95</v>
      </c>
    </row>
    <row r="155" spans="2:3" x14ac:dyDescent="0.25">
      <c r="B155">
        <v>97.3</v>
      </c>
      <c r="C155">
        <v>95</v>
      </c>
    </row>
    <row r="156" spans="2:3" x14ac:dyDescent="0.25">
      <c r="B156">
        <v>96.6</v>
      </c>
      <c r="C156">
        <v>97</v>
      </c>
    </row>
    <row r="157" spans="2:3" x14ac:dyDescent="0.25">
      <c r="B157">
        <v>96.6</v>
      </c>
      <c r="C157">
        <v>97</v>
      </c>
    </row>
    <row r="158" spans="2:3" x14ac:dyDescent="0.25">
      <c r="B158">
        <v>96.3</v>
      </c>
      <c r="C158">
        <v>95</v>
      </c>
    </row>
    <row r="159" spans="2:3" x14ac:dyDescent="0.25">
      <c r="B159">
        <v>96.3</v>
      </c>
      <c r="C159">
        <v>95</v>
      </c>
    </row>
    <row r="160" spans="2:3" x14ac:dyDescent="0.25">
      <c r="B160">
        <v>95.2</v>
      </c>
      <c r="C160">
        <v>95</v>
      </c>
    </row>
    <row r="161" spans="2:3" x14ac:dyDescent="0.25">
      <c r="B161">
        <v>94.6</v>
      </c>
      <c r="C161">
        <v>95</v>
      </c>
    </row>
    <row r="162" spans="2:3" x14ac:dyDescent="0.25">
      <c r="B162">
        <v>94</v>
      </c>
      <c r="C162">
        <v>95</v>
      </c>
    </row>
    <row r="163" spans="2:3" x14ac:dyDescent="0.25">
      <c r="B163">
        <v>95.4</v>
      </c>
      <c r="C163">
        <v>95</v>
      </c>
    </row>
    <row r="164" spans="2:3" x14ac:dyDescent="0.25">
      <c r="B164">
        <v>95.2</v>
      </c>
      <c r="C164">
        <v>95</v>
      </c>
    </row>
    <row r="165" spans="2:3" x14ac:dyDescent="0.25">
      <c r="B165">
        <v>95.3</v>
      </c>
      <c r="C165">
        <v>95</v>
      </c>
    </row>
    <row r="166" spans="2:3" x14ac:dyDescent="0.25">
      <c r="B166">
        <v>95.2</v>
      </c>
      <c r="C166">
        <v>95</v>
      </c>
    </row>
    <row r="167" spans="2:3" x14ac:dyDescent="0.25">
      <c r="B167">
        <v>94.1</v>
      </c>
      <c r="C167">
        <v>95</v>
      </c>
    </row>
    <row r="168" spans="2:3" x14ac:dyDescent="0.25">
      <c r="B168">
        <v>93.9</v>
      </c>
      <c r="C168">
        <v>95</v>
      </c>
    </row>
    <row r="169" spans="2:3" x14ac:dyDescent="0.25">
      <c r="B169">
        <v>94.2</v>
      </c>
      <c r="C169">
        <v>95</v>
      </c>
    </row>
    <row r="170" spans="2:3" x14ac:dyDescent="0.25">
      <c r="B170">
        <v>94.5</v>
      </c>
      <c r="C170">
        <v>95</v>
      </c>
    </row>
    <row r="171" spans="2:3" x14ac:dyDescent="0.25">
      <c r="B171">
        <v>94.6</v>
      </c>
      <c r="C171">
        <v>95</v>
      </c>
    </row>
    <row r="172" spans="2:3" x14ac:dyDescent="0.25">
      <c r="B172">
        <v>92.1</v>
      </c>
      <c r="C172">
        <v>95</v>
      </c>
    </row>
    <row r="173" spans="2:3" x14ac:dyDescent="0.25">
      <c r="B173">
        <v>93.1</v>
      </c>
      <c r="C173">
        <v>95</v>
      </c>
    </row>
    <row r="174" spans="2:3" x14ac:dyDescent="0.25">
      <c r="B174">
        <v>96.5</v>
      </c>
      <c r="C174">
        <v>95</v>
      </c>
    </row>
    <row r="175" spans="2:3" x14ac:dyDescent="0.25">
      <c r="B175">
        <v>97.1</v>
      </c>
      <c r="C175">
        <v>95</v>
      </c>
    </row>
    <row r="176" spans="2:3" x14ac:dyDescent="0.25">
      <c r="B176">
        <v>96.5</v>
      </c>
      <c r="C176">
        <v>95</v>
      </c>
    </row>
    <row r="177" spans="2:3" x14ac:dyDescent="0.25">
      <c r="B177">
        <v>97.3</v>
      </c>
      <c r="C177">
        <v>97</v>
      </c>
    </row>
    <row r="178" spans="2:3" x14ac:dyDescent="0.25">
      <c r="B178">
        <v>97.6</v>
      </c>
      <c r="C178">
        <v>97</v>
      </c>
    </row>
    <row r="179" spans="2:3" x14ac:dyDescent="0.25">
      <c r="B179">
        <v>97.3</v>
      </c>
      <c r="C179">
        <v>97</v>
      </c>
    </row>
    <row r="180" spans="2:3" x14ac:dyDescent="0.25">
      <c r="B180">
        <v>97.1</v>
      </c>
      <c r="C180">
        <v>97</v>
      </c>
    </row>
    <row r="181" spans="2:3" x14ac:dyDescent="0.25">
      <c r="B181">
        <v>97.9</v>
      </c>
      <c r="C181">
        <v>97</v>
      </c>
    </row>
    <row r="182" spans="2:3" x14ac:dyDescent="0.25">
      <c r="B182">
        <v>97.3</v>
      </c>
      <c r="C182">
        <v>97</v>
      </c>
    </row>
    <row r="183" spans="2:3" x14ac:dyDescent="0.25">
      <c r="B183">
        <v>96.3</v>
      </c>
      <c r="C183">
        <v>96</v>
      </c>
    </row>
    <row r="184" spans="2:3" x14ac:dyDescent="0.25">
      <c r="B184">
        <v>96.8</v>
      </c>
      <c r="C184">
        <v>96</v>
      </c>
    </row>
    <row r="185" spans="2:3" x14ac:dyDescent="0.25">
      <c r="B185">
        <v>96.2</v>
      </c>
      <c r="C185">
        <v>96</v>
      </c>
    </row>
    <row r="186" spans="2:3" x14ac:dyDescent="0.25">
      <c r="B186">
        <v>96.5</v>
      </c>
      <c r="C186">
        <v>96</v>
      </c>
    </row>
    <row r="187" spans="2:3" x14ac:dyDescent="0.25">
      <c r="B187">
        <v>96</v>
      </c>
      <c r="C187">
        <v>96</v>
      </c>
    </row>
    <row r="188" spans="2:3" x14ac:dyDescent="0.25">
      <c r="B188">
        <v>96</v>
      </c>
      <c r="C188">
        <v>96</v>
      </c>
    </row>
    <row r="189" spans="2:3" x14ac:dyDescent="0.25">
      <c r="B189">
        <v>96.9</v>
      </c>
      <c r="C189">
        <v>97</v>
      </c>
    </row>
    <row r="190" spans="2:3" x14ac:dyDescent="0.25">
      <c r="B190">
        <v>96.5</v>
      </c>
      <c r="C190">
        <v>96</v>
      </c>
    </row>
    <row r="191" spans="2:3" x14ac:dyDescent="0.25">
      <c r="B191">
        <v>96.9</v>
      </c>
      <c r="C191">
        <v>96</v>
      </c>
    </row>
    <row r="192" spans="2:3" x14ac:dyDescent="0.25">
      <c r="B192">
        <v>96.4</v>
      </c>
      <c r="C192">
        <v>96</v>
      </c>
    </row>
    <row r="193" spans="2:3" x14ac:dyDescent="0.25">
      <c r="B193">
        <v>96.5</v>
      </c>
      <c r="C193">
        <v>96</v>
      </c>
    </row>
    <row r="194" spans="2:3" x14ac:dyDescent="0.25">
      <c r="B194">
        <v>97.2</v>
      </c>
      <c r="C194">
        <v>96</v>
      </c>
    </row>
    <row r="195" spans="2:3" x14ac:dyDescent="0.25">
      <c r="B195">
        <v>97.4</v>
      </c>
      <c r="C195">
        <v>96</v>
      </c>
    </row>
    <row r="196" spans="2:3" x14ac:dyDescent="0.25">
      <c r="B196">
        <v>96.9</v>
      </c>
      <c r="C196">
        <v>96</v>
      </c>
    </row>
    <row r="197" spans="2:3" x14ac:dyDescent="0.25">
      <c r="B197">
        <v>96.7</v>
      </c>
      <c r="C197">
        <v>96</v>
      </c>
    </row>
    <row r="198" spans="2:3" x14ac:dyDescent="0.25">
      <c r="B198">
        <v>96.4</v>
      </c>
      <c r="C198">
        <v>97</v>
      </c>
    </row>
    <row r="199" spans="2:3" x14ac:dyDescent="0.25">
      <c r="B199">
        <v>97.9</v>
      </c>
      <c r="C199">
        <v>95</v>
      </c>
    </row>
    <row r="200" spans="2:3" x14ac:dyDescent="0.25">
      <c r="B200">
        <v>98.7</v>
      </c>
      <c r="C200">
        <v>95</v>
      </c>
    </row>
    <row r="201" spans="2:3" x14ac:dyDescent="0.25">
      <c r="B201">
        <v>98.7</v>
      </c>
      <c r="C201">
        <v>95</v>
      </c>
    </row>
    <row r="202" spans="2:3" x14ac:dyDescent="0.25">
      <c r="B202">
        <v>98.7</v>
      </c>
      <c r="C202">
        <v>95</v>
      </c>
    </row>
    <row r="203" spans="2:3" x14ac:dyDescent="0.25">
      <c r="B203">
        <v>98.1</v>
      </c>
      <c r="C203">
        <v>95</v>
      </c>
    </row>
    <row r="204" spans="2:3" x14ac:dyDescent="0.25">
      <c r="B204">
        <v>97.9</v>
      </c>
      <c r="C204">
        <v>95</v>
      </c>
    </row>
    <row r="205" spans="2:3" x14ac:dyDescent="0.25">
      <c r="B205">
        <v>97.4</v>
      </c>
      <c r="C205">
        <v>95</v>
      </c>
    </row>
    <row r="206" spans="2:3" x14ac:dyDescent="0.25">
      <c r="B206">
        <v>96.9</v>
      </c>
      <c r="C206">
        <v>95</v>
      </c>
    </row>
    <row r="207" spans="2:3" x14ac:dyDescent="0.25">
      <c r="B207">
        <v>98</v>
      </c>
      <c r="C207">
        <v>95</v>
      </c>
    </row>
    <row r="208" spans="2:3" x14ac:dyDescent="0.25">
      <c r="B208">
        <v>97.7</v>
      </c>
      <c r="C208">
        <v>95</v>
      </c>
    </row>
    <row r="209" spans="2:3" x14ac:dyDescent="0.25">
      <c r="B209">
        <v>97.4</v>
      </c>
      <c r="C209">
        <v>95</v>
      </c>
    </row>
    <row r="210" spans="2:3" x14ac:dyDescent="0.25">
      <c r="B210">
        <v>97.9</v>
      </c>
      <c r="C210">
        <v>95</v>
      </c>
    </row>
    <row r="211" spans="2:3" x14ac:dyDescent="0.25">
      <c r="B211">
        <v>97.2</v>
      </c>
      <c r="C211">
        <v>95</v>
      </c>
    </row>
    <row r="212" spans="2:3" x14ac:dyDescent="0.25">
      <c r="B212">
        <v>96.6</v>
      </c>
      <c r="C212">
        <v>95</v>
      </c>
    </row>
    <row r="213" spans="2:3" x14ac:dyDescent="0.25">
      <c r="B213">
        <v>96.4</v>
      </c>
      <c r="C213">
        <v>95</v>
      </c>
    </row>
    <row r="214" spans="2:3" x14ac:dyDescent="0.25">
      <c r="B214">
        <v>97.7</v>
      </c>
      <c r="C214">
        <v>95</v>
      </c>
    </row>
    <row r="215" spans="2:3" x14ac:dyDescent="0.25">
      <c r="B215">
        <v>97.9</v>
      </c>
      <c r="C215">
        <v>95</v>
      </c>
    </row>
    <row r="216" spans="2:3" x14ac:dyDescent="0.25">
      <c r="B216">
        <v>97.5</v>
      </c>
      <c r="C216">
        <v>95</v>
      </c>
    </row>
    <row r="217" spans="2:3" x14ac:dyDescent="0.25">
      <c r="B217">
        <v>98</v>
      </c>
      <c r="C217">
        <v>95</v>
      </c>
    </row>
    <row r="218" spans="2:3" x14ac:dyDescent="0.25">
      <c r="B218">
        <v>98</v>
      </c>
      <c r="C218">
        <v>95</v>
      </c>
    </row>
    <row r="219" spans="2:3" x14ac:dyDescent="0.25">
      <c r="B219">
        <v>79</v>
      </c>
      <c r="C219">
        <v>95</v>
      </c>
    </row>
    <row r="220" spans="2:3" x14ac:dyDescent="0.25">
      <c r="B220">
        <v>98.5</v>
      </c>
      <c r="C220">
        <v>95</v>
      </c>
    </row>
    <row r="221" spans="2:3" x14ac:dyDescent="0.25">
      <c r="B221">
        <v>97.5</v>
      </c>
      <c r="C221">
        <v>95</v>
      </c>
    </row>
    <row r="222" spans="2:3" x14ac:dyDescent="0.25">
      <c r="B222">
        <v>97.6</v>
      </c>
      <c r="C222">
        <v>95</v>
      </c>
    </row>
    <row r="223" spans="2:3" x14ac:dyDescent="0.25">
      <c r="B223">
        <v>97.7</v>
      </c>
      <c r="C223">
        <v>95</v>
      </c>
    </row>
    <row r="224" spans="2:3" x14ac:dyDescent="0.25">
      <c r="B224">
        <v>97.8</v>
      </c>
      <c r="C224">
        <v>95</v>
      </c>
    </row>
    <row r="225" spans="2:3" x14ac:dyDescent="0.25">
      <c r="B225">
        <v>97.8</v>
      </c>
      <c r="C225">
        <v>97</v>
      </c>
    </row>
    <row r="226" spans="2:3" x14ac:dyDescent="0.25">
      <c r="B226">
        <v>97.6</v>
      </c>
      <c r="C226">
        <v>95</v>
      </c>
    </row>
    <row r="227" spans="2:3" x14ac:dyDescent="0.25">
      <c r="B227">
        <v>97.2</v>
      </c>
      <c r="C227">
        <v>95</v>
      </c>
    </row>
    <row r="228" spans="2:3" x14ac:dyDescent="0.25">
      <c r="B228">
        <v>95.8</v>
      </c>
      <c r="C228">
        <v>95</v>
      </c>
    </row>
    <row r="229" spans="2:3" x14ac:dyDescent="0.25">
      <c r="B229">
        <v>96.1</v>
      </c>
      <c r="C229">
        <v>95</v>
      </c>
    </row>
    <row r="230" spans="2:3" x14ac:dyDescent="0.25">
      <c r="B230">
        <v>96.7</v>
      </c>
      <c r="C230">
        <v>95</v>
      </c>
    </row>
    <row r="231" spans="2:3" x14ac:dyDescent="0.25">
      <c r="B231">
        <v>96</v>
      </c>
      <c r="C231">
        <v>95</v>
      </c>
    </row>
    <row r="232" spans="2:3" x14ac:dyDescent="0.25">
      <c r="B232">
        <v>97.7</v>
      </c>
      <c r="C232">
        <v>95</v>
      </c>
    </row>
    <row r="233" spans="2:3" x14ac:dyDescent="0.25">
      <c r="B233">
        <v>97.8</v>
      </c>
      <c r="C233">
        <v>95</v>
      </c>
    </row>
    <row r="234" spans="2:3" x14ac:dyDescent="0.25">
      <c r="B234">
        <v>98</v>
      </c>
      <c r="C234">
        <v>95</v>
      </c>
    </row>
    <row r="235" spans="2:3" x14ac:dyDescent="0.25">
      <c r="B235">
        <v>97.5</v>
      </c>
      <c r="C235">
        <v>95</v>
      </c>
    </row>
    <row r="236" spans="2:3" x14ac:dyDescent="0.25">
      <c r="B236">
        <v>97.7</v>
      </c>
      <c r="C236">
        <v>95</v>
      </c>
    </row>
    <row r="237" spans="2:3" x14ac:dyDescent="0.25">
      <c r="B237">
        <v>97.8</v>
      </c>
      <c r="C237">
        <v>97</v>
      </c>
    </row>
    <row r="238" spans="2:3" x14ac:dyDescent="0.25">
      <c r="B238">
        <v>97.1</v>
      </c>
      <c r="C238">
        <v>95</v>
      </c>
    </row>
    <row r="239" spans="2:3" x14ac:dyDescent="0.25">
      <c r="B239">
        <v>97.1</v>
      </c>
      <c r="C239">
        <v>95</v>
      </c>
    </row>
    <row r="240" spans="2:3" x14ac:dyDescent="0.25">
      <c r="B240">
        <v>97.1</v>
      </c>
      <c r="C240">
        <v>97</v>
      </c>
    </row>
    <row r="241" spans="2:3" x14ac:dyDescent="0.25">
      <c r="B241">
        <v>97.2</v>
      </c>
      <c r="C241">
        <v>97</v>
      </c>
    </row>
    <row r="242" spans="2:3" x14ac:dyDescent="0.25">
      <c r="B242">
        <v>97.2</v>
      </c>
      <c r="C242">
        <v>97</v>
      </c>
    </row>
    <row r="243" spans="2:3" x14ac:dyDescent="0.25">
      <c r="B243">
        <v>97.1</v>
      </c>
      <c r="C243">
        <v>97</v>
      </c>
    </row>
    <row r="244" spans="2:3" x14ac:dyDescent="0.25">
      <c r="B244">
        <v>96.7</v>
      </c>
      <c r="C244">
        <v>97</v>
      </c>
    </row>
    <row r="245" spans="2:3" x14ac:dyDescent="0.25">
      <c r="B245">
        <v>96.8</v>
      </c>
      <c r="C245">
        <v>95</v>
      </c>
    </row>
    <row r="246" spans="2:3" x14ac:dyDescent="0.25">
      <c r="B246">
        <v>94.2</v>
      </c>
      <c r="C246">
        <v>95</v>
      </c>
    </row>
    <row r="247" spans="2:3" x14ac:dyDescent="0.25">
      <c r="B247">
        <v>95</v>
      </c>
      <c r="C247">
        <v>95</v>
      </c>
    </row>
    <row r="248" spans="2:3" x14ac:dyDescent="0.25">
      <c r="B248">
        <v>96.1</v>
      </c>
      <c r="C248">
        <v>95</v>
      </c>
    </row>
    <row r="249" spans="2:3" x14ac:dyDescent="0.25">
      <c r="B249">
        <v>95.9</v>
      </c>
      <c r="C249">
        <v>95</v>
      </c>
    </row>
    <row r="250" spans="2:3" x14ac:dyDescent="0.25">
      <c r="B250">
        <v>95.8</v>
      </c>
      <c r="C250">
        <v>95</v>
      </c>
    </row>
    <row r="251" spans="2:3" x14ac:dyDescent="0.25">
      <c r="B251">
        <v>96.3</v>
      </c>
      <c r="C251">
        <v>95</v>
      </c>
    </row>
    <row r="252" spans="2:3" x14ac:dyDescent="0.25">
      <c r="B252">
        <v>96.5</v>
      </c>
      <c r="C252">
        <v>95</v>
      </c>
    </row>
    <row r="253" spans="2:3" x14ac:dyDescent="0.25">
      <c r="B253">
        <v>95.2</v>
      </c>
      <c r="C253">
        <v>95</v>
      </c>
    </row>
    <row r="254" spans="2:3" x14ac:dyDescent="0.25">
      <c r="B254">
        <v>95.1</v>
      </c>
      <c r="C254">
        <v>95</v>
      </c>
    </row>
    <row r="255" spans="2:3" x14ac:dyDescent="0.25">
      <c r="B255">
        <v>95.4</v>
      </c>
      <c r="C255">
        <v>95</v>
      </c>
    </row>
    <row r="256" spans="2:3" x14ac:dyDescent="0.25">
      <c r="B256">
        <v>96.1</v>
      </c>
      <c r="C256">
        <v>95</v>
      </c>
    </row>
    <row r="257" spans="2:3" x14ac:dyDescent="0.25">
      <c r="B257">
        <v>96.8</v>
      </c>
      <c r="C257">
        <v>95</v>
      </c>
    </row>
    <row r="258" spans="2:3" x14ac:dyDescent="0.25">
      <c r="B258">
        <v>97</v>
      </c>
      <c r="C258">
        <v>95</v>
      </c>
    </row>
    <row r="259" spans="2:3" x14ac:dyDescent="0.25">
      <c r="B259">
        <v>97.1</v>
      </c>
      <c r="C259">
        <v>95</v>
      </c>
    </row>
    <row r="260" spans="2:3" x14ac:dyDescent="0.25">
      <c r="B260">
        <v>96</v>
      </c>
      <c r="C260">
        <v>95</v>
      </c>
    </row>
    <row r="261" spans="2:3" x14ac:dyDescent="0.25">
      <c r="B261">
        <v>96</v>
      </c>
      <c r="C261">
        <v>97</v>
      </c>
    </row>
    <row r="262" spans="2:3" x14ac:dyDescent="0.25">
      <c r="B262">
        <v>96</v>
      </c>
      <c r="C262">
        <v>97</v>
      </c>
    </row>
    <row r="263" spans="2:3" x14ac:dyDescent="0.25">
      <c r="B263">
        <v>96.1</v>
      </c>
      <c r="C263">
        <v>97</v>
      </c>
    </row>
    <row r="264" spans="2:3" x14ac:dyDescent="0.25">
      <c r="B264">
        <v>96.02</v>
      </c>
      <c r="C264">
        <v>97</v>
      </c>
    </row>
    <row r="265" spans="2:3" x14ac:dyDescent="0.25">
      <c r="B265">
        <v>90.9</v>
      </c>
      <c r="C265">
        <v>95</v>
      </c>
    </row>
    <row r="266" spans="2:3" x14ac:dyDescent="0.25">
      <c r="B266">
        <v>92.5</v>
      </c>
      <c r="C266">
        <v>95</v>
      </c>
    </row>
    <row r="267" spans="2:3" x14ac:dyDescent="0.25">
      <c r="B267">
        <v>93.4</v>
      </c>
      <c r="C267">
        <v>95</v>
      </c>
    </row>
    <row r="268" spans="2:3" x14ac:dyDescent="0.25">
      <c r="B268">
        <v>94</v>
      </c>
      <c r="C268">
        <v>95</v>
      </c>
    </row>
    <row r="269" spans="2:3" x14ac:dyDescent="0.25">
      <c r="B269">
        <v>92.2</v>
      </c>
      <c r="C269">
        <v>95</v>
      </c>
    </row>
    <row r="270" spans="2:3" x14ac:dyDescent="0.25">
      <c r="B270">
        <v>93</v>
      </c>
      <c r="C270">
        <v>95</v>
      </c>
    </row>
    <row r="271" spans="2:3" x14ac:dyDescent="0.25">
      <c r="B271">
        <v>92.6</v>
      </c>
      <c r="C271">
        <v>95</v>
      </c>
    </row>
    <row r="272" spans="2:3" x14ac:dyDescent="0.25">
      <c r="B272">
        <v>90.08</v>
      </c>
      <c r="C272">
        <v>95</v>
      </c>
    </row>
    <row r="273" spans="2:3" x14ac:dyDescent="0.25">
      <c r="B273">
        <v>90.1</v>
      </c>
      <c r="C273">
        <v>95</v>
      </c>
    </row>
    <row r="274" spans="2:3" x14ac:dyDescent="0.25">
      <c r="B274">
        <v>90.5</v>
      </c>
      <c r="C274">
        <v>95</v>
      </c>
    </row>
    <row r="275" spans="2:3" x14ac:dyDescent="0.25">
      <c r="B275">
        <v>90.6</v>
      </c>
      <c r="C275">
        <v>95</v>
      </c>
    </row>
    <row r="276" spans="2:3" x14ac:dyDescent="0.25">
      <c r="B276">
        <v>98.6</v>
      </c>
      <c r="C276">
        <v>95</v>
      </c>
    </row>
    <row r="277" spans="2:3" x14ac:dyDescent="0.25">
      <c r="B277">
        <v>90.88</v>
      </c>
      <c r="C277">
        <v>95</v>
      </c>
    </row>
    <row r="278" spans="2:3" x14ac:dyDescent="0.25">
      <c r="B278">
        <v>93.7</v>
      </c>
      <c r="C278">
        <v>95</v>
      </c>
    </row>
    <row r="279" spans="2:3" x14ac:dyDescent="0.25">
      <c r="B279">
        <v>94.48</v>
      </c>
      <c r="C279">
        <v>97</v>
      </c>
    </row>
    <row r="280" spans="2:3" x14ac:dyDescent="0.25">
      <c r="B280">
        <v>94.1</v>
      </c>
      <c r="C280">
        <v>97</v>
      </c>
    </row>
    <row r="281" spans="2:3" x14ac:dyDescent="0.25">
      <c r="B281">
        <v>96.08</v>
      </c>
      <c r="C281">
        <v>97</v>
      </c>
    </row>
    <row r="282" spans="2:3" x14ac:dyDescent="0.25">
      <c r="B282">
        <v>98.2</v>
      </c>
      <c r="C282">
        <v>95</v>
      </c>
    </row>
    <row r="283" spans="2:3" x14ac:dyDescent="0.25">
      <c r="B283">
        <v>98.2</v>
      </c>
      <c r="C283">
        <v>97</v>
      </c>
    </row>
    <row r="284" spans="2:3" x14ac:dyDescent="0.25">
      <c r="B284">
        <v>98.7</v>
      </c>
      <c r="C284">
        <v>97</v>
      </c>
    </row>
    <row r="285" spans="2:3" x14ac:dyDescent="0.25">
      <c r="B285">
        <v>98.6</v>
      </c>
      <c r="C285">
        <v>97</v>
      </c>
    </row>
    <row r="286" spans="2:3" x14ac:dyDescent="0.25">
      <c r="B286">
        <v>98.7</v>
      </c>
      <c r="C286">
        <v>97</v>
      </c>
    </row>
    <row r="287" spans="2:3" x14ac:dyDescent="0.25">
      <c r="B287">
        <v>94.5</v>
      </c>
      <c r="C287">
        <v>95</v>
      </c>
    </row>
    <row r="288" spans="2:3" x14ac:dyDescent="0.25">
      <c r="B288">
        <v>97.5</v>
      </c>
      <c r="C288">
        <v>95</v>
      </c>
    </row>
    <row r="289" spans="2:3" x14ac:dyDescent="0.25">
      <c r="B289">
        <v>97.5</v>
      </c>
      <c r="C289">
        <v>95</v>
      </c>
    </row>
    <row r="290" spans="2:3" x14ac:dyDescent="0.25">
      <c r="B290">
        <v>97.9</v>
      </c>
      <c r="C290">
        <v>95</v>
      </c>
    </row>
    <row r="291" spans="2:3" x14ac:dyDescent="0.25">
      <c r="B291">
        <v>95.1</v>
      </c>
      <c r="C291">
        <v>95</v>
      </c>
    </row>
    <row r="292" spans="2:3" x14ac:dyDescent="0.25">
      <c r="B292">
        <v>97.5</v>
      </c>
      <c r="C292">
        <v>95</v>
      </c>
    </row>
    <row r="293" spans="2:3" x14ac:dyDescent="0.25">
      <c r="B293">
        <v>97.7</v>
      </c>
      <c r="C293">
        <v>95</v>
      </c>
    </row>
    <row r="294" spans="2:3" x14ac:dyDescent="0.25">
      <c r="B294">
        <v>97.4</v>
      </c>
      <c r="C294">
        <v>95</v>
      </c>
    </row>
    <row r="295" spans="2:3" x14ac:dyDescent="0.25">
      <c r="B295">
        <v>98.3</v>
      </c>
      <c r="C295">
        <v>95</v>
      </c>
    </row>
    <row r="296" spans="2:3" x14ac:dyDescent="0.25">
      <c r="B296">
        <v>98.4</v>
      </c>
      <c r="C296">
        <v>95</v>
      </c>
    </row>
    <row r="297" spans="2:3" x14ac:dyDescent="0.25">
      <c r="B297">
        <v>98.4</v>
      </c>
      <c r="C297">
        <v>95</v>
      </c>
    </row>
    <row r="298" spans="2:3" x14ac:dyDescent="0.25">
      <c r="B298">
        <v>98.4</v>
      </c>
      <c r="C298">
        <v>95</v>
      </c>
    </row>
    <row r="299" spans="2:3" x14ac:dyDescent="0.25">
      <c r="B299">
        <v>98.2</v>
      </c>
      <c r="C299">
        <v>95</v>
      </c>
    </row>
    <row r="300" spans="2:3" x14ac:dyDescent="0.25">
      <c r="B300">
        <v>98.2</v>
      </c>
      <c r="C300">
        <v>95</v>
      </c>
    </row>
    <row r="301" spans="2:3" x14ac:dyDescent="0.25">
      <c r="B301">
        <v>98.2</v>
      </c>
      <c r="C301">
        <v>95</v>
      </c>
    </row>
    <row r="302" spans="2:3" x14ac:dyDescent="0.25">
      <c r="B302">
        <v>98.2</v>
      </c>
      <c r="C302">
        <v>95</v>
      </c>
    </row>
    <row r="303" spans="2:3" x14ac:dyDescent="0.25">
      <c r="B303">
        <v>98.2</v>
      </c>
      <c r="C303">
        <v>95</v>
      </c>
    </row>
    <row r="304" spans="2:3" x14ac:dyDescent="0.25">
      <c r="B304">
        <v>98.5</v>
      </c>
      <c r="C304">
        <v>97</v>
      </c>
    </row>
    <row r="305" spans="2:3" x14ac:dyDescent="0.25">
      <c r="B305">
        <v>98.5</v>
      </c>
      <c r="C305">
        <v>97</v>
      </c>
    </row>
    <row r="306" spans="2:3" x14ac:dyDescent="0.25">
      <c r="B306">
        <v>98.4</v>
      </c>
      <c r="C306">
        <v>97</v>
      </c>
    </row>
    <row r="307" spans="2:3" x14ac:dyDescent="0.25">
      <c r="B307">
        <v>98.6</v>
      </c>
      <c r="C307">
        <v>97</v>
      </c>
    </row>
    <row r="308" spans="2:3" x14ac:dyDescent="0.25">
      <c r="B308">
        <v>98.3</v>
      </c>
      <c r="C308">
        <v>97</v>
      </c>
    </row>
    <row r="309" spans="2:3" x14ac:dyDescent="0.25">
      <c r="B309">
        <v>97.5</v>
      </c>
      <c r="C309">
        <v>97</v>
      </c>
    </row>
    <row r="310" spans="2:3" x14ac:dyDescent="0.25">
      <c r="B310">
        <v>88.2</v>
      </c>
      <c r="C310">
        <v>97</v>
      </c>
    </row>
    <row r="311" spans="2:3" x14ac:dyDescent="0.25">
      <c r="B311">
        <v>98.5</v>
      </c>
      <c r="C311">
        <v>97</v>
      </c>
    </row>
    <row r="312" spans="2:3" x14ac:dyDescent="0.25">
      <c r="B312">
        <v>98.5</v>
      </c>
      <c r="C312">
        <v>97</v>
      </c>
    </row>
    <row r="313" spans="2:3" x14ac:dyDescent="0.25">
      <c r="B313">
        <v>98.2</v>
      </c>
      <c r="C313">
        <v>97</v>
      </c>
    </row>
    <row r="314" spans="2:3" x14ac:dyDescent="0.25">
      <c r="B314">
        <v>98</v>
      </c>
      <c r="C314">
        <v>97</v>
      </c>
    </row>
    <row r="315" spans="2:3" x14ac:dyDescent="0.25">
      <c r="B315">
        <v>97.9</v>
      </c>
      <c r="C315">
        <v>98</v>
      </c>
    </row>
    <row r="316" spans="2:3" x14ac:dyDescent="0.25">
      <c r="B316">
        <v>97.5</v>
      </c>
      <c r="C316">
        <v>97</v>
      </c>
    </row>
    <row r="317" spans="2:3" x14ac:dyDescent="0.25">
      <c r="B317">
        <v>98.8</v>
      </c>
      <c r="C317">
        <v>97</v>
      </c>
    </row>
    <row r="318" spans="2:3" x14ac:dyDescent="0.25">
      <c r="B318">
        <v>97.6</v>
      </c>
      <c r="C318">
        <v>97</v>
      </c>
    </row>
    <row r="319" spans="2:3" x14ac:dyDescent="0.25">
      <c r="B319">
        <v>97</v>
      </c>
      <c r="C319">
        <v>97</v>
      </c>
    </row>
    <row r="320" spans="2:3" x14ac:dyDescent="0.25">
      <c r="B320">
        <v>98.2</v>
      </c>
      <c r="C320">
        <v>97</v>
      </c>
    </row>
    <row r="321" spans="1:3" x14ac:dyDescent="0.25">
      <c r="B321">
        <v>97.1</v>
      </c>
      <c r="C321">
        <v>97</v>
      </c>
    </row>
    <row r="322" spans="1:3" x14ac:dyDescent="0.25">
      <c r="B322">
        <v>97.8</v>
      </c>
      <c r="C322">
        <v>97</v>
      </c>
    </row>
    <row r="323" spans="1:3" x14ac:dyDescent="0.25">
      <c r="B323">
        <v>98.1</v>
      </c>
      <c r="C323">
        <v>97</v>
      </c>
    </row>
    <row r="324" spans="1:3" x14ac:dyDescent="0.25">
      <c r="B324">
        <v>98.5</v>
      </c>
      <c r="C324">
        <v>97</v>
      </c>
    </row>
    <row r="325" spans="1:3" x14ac:dyDescent="0.25">
      <c r="B325">
        <v>98.3</v>
      </c>
      <c r="C325">
        <v>98</v>
      </c>
    </row>
    <row r="326" spans="1:3" x14ac:dyDescent="0.25">
      <c r="A326" t="s">
        <v>59</v>
      </c>
      <c r="B326">
        <f>AVERAGE(B2:B325)</f>
        <v>96.647160493827201</v>
      </c>
      <c r="C326">
        <f>AVERAGE(C2:C325)</f>
        <v>95.53086419753086</v>
      </c>
    </row>
    <row r="327" spans="1:3" x14ac:dyDescent="0.25">
      <c r="A327" t="s">
        <v>60</v>
      </c>
      <c r="B327">
        <f>_xlfn.STDEV.P(B2:B325)</f>
        <v>1.9196327996137286</v>
      </c>
      <c r="C327">
        <f>_xlfn.STDEV.P(C2:C325)</f>
        <v>0.86903408495694168</v>
      </c>
    </row>
    <row r="328" spans="1:3" x14ac:dyDescent="0.25">
      <c r="A328" t="s">
        <v>61</v>
      </c>
      <c r="B328">
        <f>_xlfn.T.TEST(B2:B325,C2:C325,2,1)</f>
        <v>1.0967559122127285E-21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Heart Rate</vt:lpstr>
      <vt:lpstr>Temperature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casey.j.ankeny</dc:creator>
  <cp:lastModifiedBy>Spencer Brimley (Student)</cp:lastModifiedBy>
  <dcterms:created xsi:type="dcterms:W3CDTF">2016-02-08T17:00:31Z</dcterms:created>
  <dcterms:modified xsi:type="dcterms:W3CDTF">2016-09-21T16:50:49Z</dcterms:modified>
</cp:coreProperties>
</file>